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Dhirendra\"/>
    </mc:Choice>
  </mc:AlternateContent>
  <xr:revisionPtr revIDLastSave="0" documentId="13_ncr:1_{CF35D7CB-E5E3-45EB-8004-913D50F77012}" xr6:coauthVersionLast="47" xr6:coauthVersionMax="47" xr10:uidLastSave="{00000000-0000-0000-0000-000000000000}"/>
  <bookViews>
    <workbookView xWindow="-108" yWindow="-108" windowWidth="23256" windowHeight="12456" tabRatio="534" xr2:uid="{3F797F07-C904-4914-8B29-DBD01D595145}"/>
  </bookViews>
  <sheets>
    <sheet name="Dashboard" sheetId="1" r:id="rId1"/>
    <sheet name="Products" sheetId="2" r:id="rId2"/>
    <sheet name="Purchases" sheetId="3" r:id="rId3"/>
    <sheet name="Sales" sheetId="4" r:id="rId4"/>
    <sheet name="Inventory" sheetId="5" r:id="rId5"/>
    <sheet name="Suppliers" sheetId="6" r:id="rId6"/>
    <sheet name="Settings" sheetId="7" r:id="rId7"/>
  </sheets>
  <definedNames>
    <definedName name="Category">_Category[Category List]</definedName>
    <definedName name="ProductList">tbl_products[Product ID]</definedName>
    <definedName name="Sales">tbl_sales[Total Sales]</definedName>
    <definedName name="Supplier">tbl_suppliers[Supplier Name]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H24" i="1" l="1" a="1"/>
  <c r="K4" i="1"/>
  <c r="D3" i="4"/>
  <c r="G3" i="4"/>
  <c r="H3" i="4" s="1"/>
  <c r="D3" i="3"/>
  <c r="E3" i="3"/>
  <c r="G3" i="3"/>
  <c r="G2" i="4"/>
  <c r="H2" i="4" s="1"/>
  <c r="D2" i="4"/>
  <c r="G2" i="3"/>
  <c r="H2" i="3" s="1"/>
  <c r="E2" i="3"/>
  <c r="D2" i="3"/>
  <c r="E26" i="1"/>
  <c r="E27" i="1"/>
  <c r="E28" i="1"/>
  <c r="E29" i="1"/>
  <c r="E30" i="1"/>
  <c r="E31" i="1"/>
  <c r="E32" i="1"/>
  <c r="E33" i="1"/>
  <c r="E34" i="1"/>
  <c r="E35" i="1"/>
  <c r="F29" i="1"/>
  <c r="F26" i="1"/>
  <c r="F27" i="1"/>
  <c r="F28" i="1"/>
  <c r="F30" i="1"/>
  <c r="F31" i="1"/>
  <c r="F32" i="1"/>
  <c r="F33" i="1"/>
  <c r="F34" i="1"/>
  <c r="F35" i="1"/>
  <c r="B4" i="1"/>
  <c r="O5" i="1"/>
  <c r="O4" i="1"/>
  <c r="A3" i="5"/>
  <c r="A4" i="5"/>
  <c r="A5" i="5"/>
  <c r="A6" i="5"/>
  <c r="A7" i="5"/>
  <c r="A8" i="5"/>
  <c r="A9" i="5"/>
  <c r="A10" i="5"/>
  <c r="A11" i="5"/>
  <c r="A12" i="5"/>
  <c r="A13" i="5"/>
  <c r="A14" i="5"/>
  <c r="A15" i="5"/>
  <c r="A16" i="5"/>
  <c r="A17" i="5"/>
  <c r="A18" i="5"/>
  <c r="A19" i="5"/>
  <c r="A20" i="5"/>
  <c r="A21" i="5"/>
  <c r="A22" i="5"/>
  <c r="A23" i="5"/>
  <c r="A24" i="5"/>
  <c r="A25" i="5"/>
  <c r="A26" i="5"/>
  <c r="A27" i="5"/>
  <c r="A28" i="5"/>
  <c r="A29" i="5"/>
  <c r="A30" i="5"/>
  <c r="A31" i="5"/>
  <c r="A32" i="5"/>
  <c r="A33" i="5"/>
  <c r="A34" i="5"/>
  <c r="A35" i="5"/>
  <c r="A36" i="5"/>
  <c r="A37" i="5"/>
  <c r="A38" i="5"/>
  <c r="A39" i="5"/>
  <c r="A40" i="5"/>
  <c r="A41" i="5"/>
  <c r="A42" i="5"/>
  <c r="A43" i="5"/>
  <c r="A44" i="5"/>
  <c r="A45" i="5"/>
  <c r="A46" i="5"/>
  <c r="A47" i="5"/>
  <c r="A48" i="5"/>
  <c r="A49" i="5"/>
  <c r="A50" i="5"/>
  <c r="A51" i="5"/>
  <c r="A52" i="5"/>
  <c r="A53" i="5"/>
  <c r="A54" i="5"/>
  <c r="A55" i="5"/>
  <c r="A56" i="5"/>
  <c r="A57" i="5"/>
  <c r="A58" i="5"/>
  <c r="A59" i="5"/>
  <c r="A60" i="5"/>
  <c r="A61" i="5"/>
  <c r="A62" i="5"/>
  <c r="A63" i="5"/>
  <c r="A64" i="5"/>
  <c r="A65" i="5"/>
  <c r="A66" i="5"/>
  <c r="A67" i="5"/>
  <c r="A68" i="5"/>
  <c r="A69" i="5"/>
  <c r="A70" i="5"/>
  <c r="A71" i="5"/>
  <c r="A72" i="5"/>
  <c r="A73" i="5"/>
  <c r="A74" i="5"/>
  <c r="A75" i="5"/>
  <c r="A76" i="5"/>
  <c r="A77" i="5"/>
  <c r="A78" i="5"/>
  <c r="A79" i="5"/>
  <c r="A80" i="5"/>
  <c r="A81" i="5"/>
  <c r="A82" i="5"/>
  <c r="A83" i="5"/>
  <c r="A84" i="5"/>
  <c r="A85" i="5"/>
  <c r="A86" i="5"/>
  <c r="A87" i="5"/>
  <c r="A88" i="5"/>
  <c r="A89" i="5"/>
  <c r="A90" i="5"/>
  <c r="A91" i="5"/>
  <c r="A92" i="5"/>
  <c r="A93" i="5"/>
  <c r="A94" i="5"/>
  <c r="A95" i="5"/>
  <c r="A96" i="5"/>
  <c r="A97" i="5"/>
  <c r="A98" i="5"/>
  <c r="A99" i="5"/>
  <c r="A100" i="5"/>
  <c r="A101" i="5"/>
  <c r="A102" i="5"/>
  <c r="A103" i="5"/>
  <c r="A104" i="5"/>
  <c r="A105" i="5"/>
  <c r="A106" i="5"/>
  <c r="A107" i="5"/>
  <c r="A108" i="5"/>
  <c r="A109" i="5"/>
  <c r="A110" i="5"/>
  <c r="A111" i="5"/>
  <c r="A112" i="5"/>
  <c r="A113" i="5"/>
  <c r="A114" i="5"/>
  <c r="A115" i="5"/>
  <c r="A116" i="5"/>
  <c r="A117" i="5"/>
  <c r="A118" i="5"/>
  <c r="A119" i="5"/>
  <c r="A120" i="5"/>
  <c r="A121" i="5"/>
  <c r="A122" i="5"/>
  <c r="A123" i="5"/>
  <c r="A124" i="5"/>
  <c r="A125" i="5"/>
  <c r="A126" i="5"/>
  <c r="A127" i="5"/>
  <c r="A128" i="5"/>
  <c r="A129" i="5"/>
  <c r="A130" i="5"/>
  <c r="A131" i="5"/>
  <c r="A132" i="5"/>
  <c r="A133" i="5"/>
  <c r="A134" i="5"/>
  <c r="A135" i="5"/>
  <c r="A136" i="5"/>
  <c r="A137" i="5"/>
  <c r="A138" i="5"/>
  <c r="A139" i="5"/>
  <c r="A140" i="5"/>
  <c r="A141" i="5"/>
  <c r="A142" i="5"/>
  <c r="A143" i="5"/>
  <c r="A144" i="5"/>
  <c r="A145" i="5"/>
  <c r="A146" i="5"/>
  <c r="A147" i="5"/>
  <c r="A148" i="5"/>
  <c r="A149" i="5"/>
  <c r="A150" i="5"/>
  <c r="A151" i="5"/>
  <c r="A152" i="5"/>
  <c r="A153" i="5"/>
  <c r="A154" i="5"/>
  <c r="A155" i="5"/>
  <c r="A156" i="5"/>
  <c r="A157" i="5"/>
  <c r="A158" i="5"/>
  <c r="A159" i="5"/>
  <c r="A160" i="5"/>
  <c r="A161" i="5"/>
  <c r="A162" i="5"/>
  <c r="A163" i="5"/>
  <c r="A164" i="5"/>
  <c r="A165" i="5"/>
  <c r="A166" i="5"/>
  <c r="A167" i="5"/>
  <c r="A168" i="5"/>
  <c r="A169" i="5"/>
  <c r="A170" i="5"/>
  <c r="A171" i="5"/>
  <c r="A172" i="5"/>
  <c r="A173" i="5"/>
  <c r="A174" i="5"/>
  <c r="A175" i="5"/>
  <c r="A176" i="5"/>
  <c r="A177" i="5"/>
  <c r="A178" i="5"/>
  <c r="A179" i="5"/>
  <c r="A180" i="5"/>
  <c r="A181" i="5"/>
  <c r="A182" i="5"/>
  <c r="A183" i="5"/>
  <c r="A184" i="5"/>
  <c r="A185" i="5"/>
  <c r="A186" i="5"/>
  <c r="A187" i="5"/>
  <c r="A188" i="5"/>
  <c r="A189" i="5"/>
  <c r="A190" i="5"/>
  <c r="A191" i="5"/>
  <c r="A192" i="5"/>
  <c r="A193" i="5"/>
  <c r="A194" i="5"/>
  <c r="A195" i="5"/>
  <c r="A196" i="5"/>
  <c r="A197" i="5"/>
  <c r="A198" i="5"/>
  <c r="A199" i="5"/>
  <c r="A200" i="5"/>
  <c r="A201" i="5"/>
  <c r="A202" i="5"/>
  <c r="A203" i="5"/>
  <c r="A204" i="5"/>
  <c r="A205" i="5"/>
  <c r="A206" i="5"/>
  <c r="A207" i="5"/>
  <c r="A208" i="5"/>
  <c r="A209" i="5"/>
  <c r="A210" i="5"/>
  <c r="A211" i="5"/>
  <c r="A212" i="5"/>
  <c r="A213" i="5"/>
  <c r="A214" i="5"/>
  <c r="A215" i="5"/>
  <c r="A216" i="5"/>
  <c r="A217" i="5"/>
  <c r="A218" i="5"/>
  <c r="A219" i="5"/>
  <c r="A220" i="5"/>
  <c r="A221" i="5"/>
  <c r="A222" i="5"/>
  <c r="A223" i="5"/>
  <c r="A224" i="5"/>
  <c r="A225" i="5"/>
  <c r="A226" i="5"/>
  <c r="A227" i="5"/>
  <c r="A228" i="5"/>
  <c r="A229" i="5"/>
  <c r="A230" i="5"/>
  <c r="A231" i="5"/>
  <c r="A232" i="5"/>
  <c r="A233" i="5"/>
  <c r="A234" i="5"/>
  <c r="A235" i="5"/>
  <c r="A236" i="5"/>
  <c r="A237" i="5"/>
  <c r="A238" i="5"/>
  <c r="A239" i="5"/>
  <c r="A240" i="5"/>
  <c r="A241" i="5"/>
  <c r="A242" i="5"/>
  <c r="A243" i="5"/>
  <c r="A244" i="5"/>
  <c r="A245" i="5"/>
  <c r="A246" i="5"/>
  <c r="A247" i="5"/>
  <c r="A248" i="5"/>
  <c r="A249" i="5"/>
  <c r="A250" i="5"/>
  <c r="A251" i="5"/>
  <c r="A252" i="5"/>
  <c r="A253" i="5"/>
  <c r="A254" i="5"/>
  <c r="A255" i="5"/>
  <c r="A256" i="5"/>
  <c r="A257" i="5"/>
  <c r="A258" i="5"/>
  <c r="A259" i="5"/>
  <c r="A260" i="5"/>
  <c r="A261" i="5"/>
  <c r="A262" i="5"/>
  <c r="A263" i="5"/>
  <c r="A264" i="5"/>
  <c r="A265" i="5"/>
  <c r="A266" i="5"/>
  <c r="A267" i="5"/>
  <c r="A268" i="5"/>
  <c r="A269" i="5"/>
  <c r="A270" i="5"/>
  <c r="A271" i="5"/>
  <c r="A272" i="5"/>
  <c r="A273" i="5"/>
  <c r="A274" i="5"/>
  <c r="A275" i="5"/>
  <c r="A276" i="5"/>
  <c r="A277" i="5"/>
  <c r="A278" i="5"/>
  <c r="A279" i="5"/>
  <c r="A280" i="5"/>
  <c r="A281" i="5"/>
  <c r="A282" i="5"/>
  <c r="A283" i="5"/>
  <c r="A284" i="5"/>
  <c r="A285" i="5"/>
  <c r="A286" i="5"/>
  <c r="A287" i="5"/>
  <c r="A288" i="5"/>
  <c r="A289" i="5"/>
  <c r="A290" i="5"/>
  <c r="A291" i="5"/>
  <c r="A292" i="5"/>
  <c r="A293" i="5"/>
  <c r="A294" i="5"/>
  <c r="A295" i="5"/>
  <c r="A296" i="5"/>
  <c r="A297" i="5"/>
  <c r="A298" i="5"/>
  <c r="A299" i="5"/>
  <c r="A300" i="5"/>
  <c r="A301" i="5"/>
  <c r="A302" i="5"/>
  <c r="A303" i="5"/>
  <c r="A304" i="5"/>
  <c r="A305" i="5"/>
  <c r="A306" i="5"/>
  <c r="A307" i="5"/>
  <c r="A308" i="5"/>
  <c r="A309" i="5"/>
  <c r="A310" i="5"/>
  <c r="A311" i="5"/>
  <c r="A312" i="5"/>
  <c r="G312" i="5" s="1"/>
  <c r="A313" i="5"/>
  <c r="G313" i="5" s="1"/>
  <c r="A314" i="5"/>
  <c r="G314" i="5" s="1"/>
  <c r="A315" i="5"/>
  <c r="G315" i="5" s="1"/>
  <c r="A316" i="5"/>
  <c r="G316" i="5" s="1"/>
  <c r="A317" i="5"/>
  <c r="G317" i="5" s="1"/>
  <c r="A318" i="5"/>
  <c r="G318" i="5" s="1"/>
  <c r="A319" i="5"/>
  <c r="G319" i="5" s="1"/>
  <c r="A320" i="5"/>
  <c r="G320" i="5" s="1"/>
  <c r="A321" i="5"/>
  <c r="G321" i="5" s="1"/>
  <c r="A322" i="5"/>
  <c r="G322" i="5" s="1"/>
  <c r="A323" i="5"/>
  <c r="G323" i="5" s="1"/>
  <c r="A324" i="5"/>
  <c r="G324" i="5" s="1"/>
  <c r="A325" i="5"/>
  <c r="G325" i="5" s="1"/>
  <c r="A326" i="5"/>
  <c r="G326" i="5" s="1"/>
  <c r="A327" i="5"/>
  <c r="G327" i="5" s="1"/>
  <c r="A328" i="5"/>
  <c r="G328" i="5" s="1"/>
  <c r="A329" i="5"/>
  <c r="G329" i="5" s="1"/>
  <c r="A330" i="5"/>
  <c r="A331" i="5"/>
  <c r="A332" i="5"/>
  <c r="A333" i="5"/>
  <c r="A334" i="5"/>
  <c r="A335" i="5"/>
  <c r="A336" i="5"/>
  <c r="A337" i="5"/>
  <c r="A338" i="5"/>
  <c r="A339" i="5"/>
  <c r="A340" i="5"/>
  <c r="A341" i="5"/>
  <c r="A342" i="5"/>
  <c r="A343" i="5"/>
  <c r="A344" i="5"/>
  <c r="A345" i="5"/>
  <c r="A346" i="5"/>
  <c r="A347" i="5"/>
  <c r="A348" i="5"/>
  <c r="A349" i="5"/>
  <c r="A350" i="5"/>
  <c r="A351" i="5"/>
  <c r="A352" i="5"/>
  <c r="A353" i="5"/>
  <c r="A354" i="5"/>
  <c r="A355" i="5"/>
  <c r="A356" i="5"/>
  <c r="A357" i="5"/>
  <c r="A358" i="5"/>
  <c r="A359" i="5"/>
  <c r="A360" i="5"/>
  <c r="A361" i="5"/>
  <c r="A362" i="5"/>
  <c r="A363" i="5"/>
  <c r="A364" i="5"/>
  <c r="A365" i="5"/>
  <c r="A366" i="5"/>
  <c r="A367" i="5"/>
  <c r="A368" i="5"/>
  <c r="A369" i="5"/>
  <c r="A370" i="5"/>
  <c r="A371" i="5"/>
  <c r="A372" i="5"/>
  <c r="A373" i="5"/>
  <c r="A374" i="5"/>
  <c r="A375" i="5"/>
  <c r="A376" i="5"/>
  <c r="A377" i="5"/>
  <c r="A378" i="5"/>
  <c r="A379" i="5"/>
  <c r="A380" i="5"/>
  <c r="A381" i="5"/>
  <c r="A382" i="5"/>
  <c r="A383" i="5"/>
  <c r="A384" i="5"/>
  <c r="A385" i="5"/>
  <c r="A386" i="5"/>
  <c r="A387" i="5"/>
  <c r="A388" i="5"/>
  <c r="A389" i="5"/>
  <c r="A390" i="5"/>
  <c r="A391" i="5"/>
  <c r="A392" i="5"/>
  <c r="A393" i="5"/>
  <c r="A394" i="5"/>
  <c r="A395" i="5"/>
  <c r="A396" i="5"/>
  <c r="A397" i="5"/>
  <c r="A398" i="5"/>
  <c r="A399" i="5"/>
  <c r="A400" i="5"/>
  <c r="A401" i="5"/>
  <c r="A402" i="5"/>
  <c r="A403" i="5"/>
  <c r="A404" i="5"/>
  <c r="A405" i="5"/>
  <c r="A406" i="5"/>
  <c r="A407" i="5"/>
  <c r="A408" i="5"/>
  <c r="A409" i="5"/>
  <c r="A410" i="5"/>
  <c r="A411" i="5"/>
  <c r="A412" i="5"/>
  <c r="A413" i="5"/>
  <c r="A414" i="5"/>
  <c r="A415" i="5"/>
  <c r="A416" i="5"/>
  <c r="A417" i="5"/>
  <c r="A418" i="5"/>
  <c r="A419" i="5"/>
  <c r="A420" i="5"/>
  <c r="A421" i="5"/>
  <c r="A422" i="5"/>
  <c r="A423" i="5"/>
  <c r="A424" i="5"/>
  <c r="A425" i="5"/>
  <c r="A426" i="5"/>
  <c r="A427" i="5"/>
  <c r="A428" i="5"/>
  <c r="A429" i="5"/>
  <c r="A430" i="5"/>
  <c r="A431" i="5"/>
  <c r="A432" i="5"/>
  <c r="A433" i="5"/>
  <c r="A434" i="5"/>
  <c r="A435" i="5"/>
  <c r="A436" i="5"/>
  <c r="A437" i="5"/>
  <c r="A438" i="5"/>
  <c r="A439" i="5"/>
  <c r="A440" i="5"/>
  <c r="A441" i="5"/>
  <c r="A442" i="5"/>
  <c r="A443" i="5"/>
  <c r="A444" i="5"/>
  <c r="A445" i="5"/>
  <c r="A446" i="5"/>
  <c r="A447" i="5"/>
  <c r="A448" i="5"/>
  <c r="A449" i="5"/>
  <c r="A450" i="5"/>
  <c r="A451" i="5"/>
  <c r="A452" i="5"/>
  <c r="A453" i="5"/>
  <c r="A454" i="5"/>
  <c r="A455" i="5"/>
  <c r="A456" i="5"/>
  <c r="A457" i="5"/>
  <c r="A458" i="5"/>
  <c r="A459" i="5"/>
  <c r="A460" i="5"/>
  <c r="A461" i="5"/>
  <c r="A462" i="5"/>
  <c r="A463" i="5"/>
  <c r="A464" i="5"/>
  <c r="A465" i="5"/>
  <c r="A466" i="5"/>
  <c r="A467" i="5"/>
  <c r="A468" i="5"/>
  <c r="A469" i="5"/>
  <c r="A470" i="5"/>
  <c r="A471" i="5"/>
  <c r="A472" i="5"/>
  <c r="A473" i="5"/>
  <c r="A474" i="5"/>
  <c r="A475" i="5"/>
  <c r="A476" i="5"/>
  <c r="A477" i="5"/>
  <c r="A478" i="5"/>
  <c r="A479" i="5"/>
  <c r="A480" i="5"/>
  <c r="A481" i="5"/>
  <c r="A482" i="5"/>
  <c r="A483" i="5"/>
  <c r="A484" i="5"/>
  <c r="A485" i="5"/>
  <c r="A486" i="5"/>
  <c r="A487" i="5"/>
  <c r="A488" i="5"/>
  <c r="A489" i="5"/>
  <c r="A490" i="5"/>
  <c r="A491" i="5"/>
  <c r="A492" i="5"/>
  <c r="A493" i="5"/>
  <c r="A494" i="5"/>
  <c r="A495" i="5"/>
  <c r="A496" i="5"/>
  <c r="A497" i="5"/>
  <c r="A498" i="5"/>
  <c r="A499" i="5"/>
  <c r="A500" i="5"/>
  <c r="A501" i="5"/>
  <c r="A502" i="5"/>
  <c r="A503" i="5"/>
  <c r="A504" i="5"/>
  <c r="A505" i="5"/>
  <c r="A506" i="5"/>
  <c r="A507" i="5"/>
  <c r="A508" i="5"/>
  <c r="A509" i="5"/>
  <c r="A510" i="5"/>
  <c r="A511" i="5"/>
  <c r="A512" i="5"/>
  <c r="A513" i="5"/>
  <c r="A514" i="5"/>
  <c r="A515" i="5"/>
  <c r="A516" i="5"/>
  <c r="A517" i="5"/>
  <c r="A518" i="5"/>
  <c r="A519" i="5"/>
  <c r="A520" i="5"/>
  <c r="A521" i="5"/>
  <c r="A522" i="5"/>
  <c r="A523" i="5"/>
  <c r="A524" i="5"/>
  <c r="A525" i="5"/>
  <c r="A526" i="5"/>
  <c r="A527" i="5"/>
  <c r="A528" i="5"/>
  <c r="A529" i="5"/>
  <c r="A530" i="5"/>
  <c r="A531" i="5"/>
  <c r="A532" i="5"/>
  <c r="A533" i="5"/>
  <c r="A534" i="5"/>
  <c r="A535" i="5"/>
  <c r="A536" i="5"/>
  <c r="A537" i="5"/>
  <c r="A538" i="5"/>
  <c r="A539" i="5"/>
  <c r="A540" i="5"/>
  <c r="A541" i="5"/>
  <c r="A542" i="5"/>
  <c r="A543" i="5"/>
  <c r="A544" i="5"/>
  <c r="A545" i="5"/>
  <c r="A546" i="5"/>
  <c r="A547" i="5"/>
  <c r="A2" i="5"/>
  <c r="H24" i="1" l="1"/>
  <c r="B312" i="5"/>
  <c r="B313" i="5"/>
  <c r="B314" i="5"/>
  <c r="B315" i="5"/>
  <c r="B316" i="5"/>
  <c r="B317" i="5"/>
  <c r="B318" i="5"/>
  <c r="B319" i="5"/>
  <c r="B320" i="5"/>
  <c r="B321" i="5"/>
  <c r="B322" i="5"/>
  <c r="B323" i="5"/>
  <c r="B324" i="5"/>
  <c r="B325" i="5"/>
  <c r="B326" i="5"/>
  <c r="B327" i="5"/>
  <c r="B328" i="5"/>
  <c r="B329" i="5"/>
  <c r="B330" i="5"/>
  <c r="B331" i="5"/>
  <c r="B332" i="5"/>
  <c r="B333" i="5"/>
  <c r="B334" i="5"/>
  <c r="B335" i="5"/>
  <c r="B336" i="5"/>
  <c r="B337" i="5"/>
  <c r="B338" i="5"/>
  <c r="B339" i="5"/>
  <c r="B340" i="5"/>
  <c r="B341" i="5"/>
  <c r="B342" i="5"/>
  <c r="B343" i="5"/>
  <c r="B344" i="5"/>
  <c r="B345" i="5"/>
  <c r="B346" i="5"/>
  <c r="B347" i="5"/>
  <c r="B348" i="5"/>
  <c r="B349" i="5"/>
  <c r="B350" i="5"/>
  <c r="B351" i="5"/>
  <c r="B352" i="5"/>
  <c r="B353" i="5"/>
  <c r="B354" i="5"/>
  <c r="B355" i="5"/>
  <c r="B356" i="5"/>
  <c r="B357" i="5"/>
  <c r="B358" i="5"/>
  <c r="B359" i="5"/>
  <c r="B360" i="5"/>
  <c r="B361" i="5"/>
  <c r="B362" i="5"/>
  <c r="B363" i="5"/>
  <c r="B364" i="5"/>
  <c r="B365" i="5"/>
  <c r="B366" i="5"/>
  <c r="B367" i="5"/>
  <c r="B368" i="5"/>
  <c r="B369" i="5"/>
  <c r="B370" i="5"/>
  <c r="B371" i="5"/>
  <c r="B372" i="5"/>
  <c r="B373" i="5"/>
  <c r="B374" i="5"/>
  <c r="B375" i="5"/>
  <c r="B376" i="5"/>
  <c r="B377" i="5"/>
  <c r="B378" i="5"/>
  <c r="E164" i="5"/>
  <c r="E169" i="5"/>
  <c r="E172" i="5"/>
  <c r="E174" i="5"/>
  <c r="E176" i="5"/>
  <c r="E178" i="5"/>
  <c r="E297" i="5"/>
  <c r="E299" i="5"/>
  <c r="E302" i="5"/>
  <c r="E304" i="5"/>
  <c r="H331" i="5"/>
  <c r="H334" i="5"/>
  <c r="H338" i="5"/>
  <c r="H342" i="5"/>
  <c r="H343" i="5"/>
  <c r="H347" i="5"/>
  <c r="I116" i="5"/>
  <c r="I119" i="5"/>
  <c r="I124" i="5"/>
  <c r="I127" i="5"/>
  <c r="I130" i="5"/>
  <c r="I133" i="5"/>
  <c r="I136" i="5"/>
  <c r="I314" i="5"/>
  <c r="I318" i="5"/>
  <c r="I321" i="5"/>
  <c r="I325" i="5"/>
  <c r="B379" i="5"/>
  <c r="B380" i="5"/>
  <c r="B381" i="5"/>
  <c r="C21" i="5"/>
  <c r="C22" i="5"/>
  <c r="C23" i="5"/>
  <c r="C24" i="5"/>
  <c r="C25" i="5"/>
  <c r="C26" i="5"/>
  <c r="C27" i="5"/>
  <c r="C28" i="5"/>
  <c r="C29" i="5"/>
  <c r="C30" i="5"/>
  <c r="C31" i="5"/>
  <c r="C32" i="5"/>
  <c r="C33" i="5"/>
  <c r="C34" i="5"/>
  <c r="C35" i="5"/>
  <c r="C36" i="5"/>
  <c r="C37" i="5"/>
  <c r="C38" i="5"/>
  <c r="C39" i="5"/>
  <c r="C40" i="5"/>
  <c r="C41" i="5"/>
  <c r="C42" i="5"/>
  <c r="C43" i="5"/>
  <c r="C44" i="5"/>
  <c r="C45" i="5"/>
  <c r="C46" i="5"/>
  <c r="C47" i="5"/>
  <c r="C48" i="5"/>
  <c r="C49" i="5"/>
  <c r="C50" i="5"/>
  <c r="C51" i="5"/>
  <c r="C52" i="5"/>
  <c r="C312" i="5"/>
  <c r="C313" i="5"/>
  <c r="C314" i="5"/>
  <c r="C315" i="5"/>
  <c r="E115" i="5"/>
  <c r="E116" i="5"/>
  <c r="E117" i="5"/>
  <c r="E118" i="5"/>
  <c r="E119" i="5"/>
  <c r="E120" i="5"/>
  <c r="E121" i="5"/>
  <c r="E122" i="5"/>
  <c r="E123" i="5"/>
  <c r="E124" i="5"/>
  <c r="E125" i="5"/>
  <c r="E126" i="5"/>
  <c r="E127" i="5"/>
  <c r="E129" i="5"/>
  <c r="E130" i="5"/>
  <c r="E131" i="5"/>
  <c r="E132" i="5"/>
  <c r="E133" i="5"/>
  <c r="E134" i="5"/>
  <c r="E135" i="5"/>
  <c r="E136" i="5"/>
  <c r="E137" i="5"/>
  <c r="E138" i="5"/>
  <c r="E139" i="5"/>
  <c r="E140" i="5"/>
  <c r="E141" i="5"/>
  <c r="E142" i="5"/>
  <c r="E143" i="5"/>
  <c r="E144" i="5"/>
  <c r="E145" i="5"/>
  <c r="E146" i="5"/>
  <c r="E147" i="5"/>
  <c r="E148" i="5"/>
  <c r="E149" i="5"/>
  <c r="E150" i="5"/>
  <c r="E151" i="5"/>
  <c r="E152" i="5"/>
  <c r="E153" i="5"/>
  <c r="E154" i="5"/>
  <c r="E155" i="5"/>
  <c r="E156" i="5"/>
  <c r="E157" i="5"/>
  <c r="E158" i="5"/>
  <c r="E159" i="5"/>
  <c r="E160" i="5"/>
  <c r="E161" i="5"/>
  <c r="E162" i="5"/>
  <c r="E163" i="5"/>
  <c r="E165" i="5"/>
  <c r="E166" i="5"/>
  <c r="E168" i="5"/>
  <c r="E170" i="5"/>
  <c r="E171" i="5"/>
  <c r="E173" i="5"/>
  <c r="E175" i="5"/>
  <c r="E177" i="5"/>
  <c r="E179" i="5"/>
  <c r="E298" i="5"/>
  <c r="E300" i="5"/>
  <c r="E301" i="5"/>
  <c r="E303" i="5"/>
  <c r="E305" i="5"/>
  <c r="H332" i="5"/>
  <c r="H336" i="5"/>
  <c r="H340" i="5"/>
  <c r="H345" i="5"/>
  <c r="I117" i="5"/>
  <c r="I118" i="5"/>
  <c r="I121" i="5"/>
  <c r="I123" i="5"/>
  <c r="I126" i="5"/>
  <c r="I129" i="5"/>
  <c r="I131" i="5"/>
  <c r="I134" i="5"/>
  <c r="I313" i="5"/>
  <c r="I316" i="5"/>
  <c r="I319" i="5"/>
  <c r="I323" i="5"/>
  <c r="I326" i="5"/>
  <c r="I329" i="5"/>
  <c r="E306" i="5"/>
  <c r="E307" i="5"/>
  <c r="E308" i="5"/>
  <c r="E309" i="5"/>
  <c r="E310" i="5"/>
  <c r="E311" i="5"/>
  <c r="E312" i="5"/>
  <c r="F312" i="5"/>
  <c r="F313" i="5"/>
  <c r="F314" i="5"/>
  <c r="F315" i="5"/>
  <c r="F316" i="5"/>
  <c r="F317" i="5"/>
  <c r="F318" i="5"/>
  <c r="F319" i="5"/>
  <c r="F320" i="5"/>
  <c r="F321" i="5"/>
  <c r="F322" i="5"/>
  <c r="F323" i="5"/>
  <c r="F324" i="5"/>
  <c r="F325" i="5"/>
  <c r="F326" i="5"/>
  <c r="F327" i="5"/>
  <c r="H312" i="5"/>
  <c r="H313" i="5"/>
  <c r="H314" i="5"/>
  <c r="H315" i="5"/>
  <c r="H316" i="5"/>
  <c r="H317" i="5"/>
  <c r="H318" i="5"/>
  <c r="H319" i="5"/>
  <c r="H320" i="5"/>
  <c r="H321" i="5"/>
  <c r="H322" i="5"/>
  <c r="H323" i="5"/>
  <c r="H324" i="5"/>
  <c r="H325" i="5"/>
  <c r="H326" i="5"/>
  <c r="H327" i="5"/>
  <c r="H328" i="5"/>
  <c r="H329" i="5"/>
  <c r="H330" i="5"/>
  <c r="H333" i="5"/>
  <c r="H335" i="5"/>
  <c r="H337" i="5"/>
  <c r="H339" i="5"/>
  <c r="H341" i="5"/>
  <c r="H344" i="5"/>
  <c r="H346" i="5"/>
  <c r="I115" i="5"/>
  <c r="I120" i="5"/>
  <c r="I122" i="5"/>
  <c r="I125" i="5"/>
  <c r="I128" i="5"/>
  <c r="I132" i="5"/>
  <c r="I135" i="5"/>
  <c r="I312" i="5"/>
  <c r="I315" i="5"/>
  <c r="I317" i="5"/>
  <c r="I320" i="5"/>
  <c r="I322" i="5"/>
  <c r="I324" i="5"/>
  <c r="I327" i="5"/>
  <c r="I328" i="5"/>
  <c r="C316" i="5"/>
  <c r="C317" i="5"/>
  <c r="C318" i="5"/>
  <c r="C319" i="5"/>
  <c r="C320" i="5"/>
  <c r="C321" i="5"/>
  <c r="C322" i="5"/>
  <c r="C323" i="5"/>
  <c r="C324" i="5"/>
  <c r="C325" i="5"/>
  <c r="C326" i="5"/>
  <c r="C327" i="5"/>
  <c r="C328" i="5"/>
  <c r="C329" i="5"/>
  <c r="C330" i="5"/>
  <c r="C331" i="5"/>
  <c r="C332" i="5"/>
  <c r="C333" i="5"/>
  <c r="C334" i="5"/>
  <c r="D31" i="5"/>
  <c r="D32" i="5"/>
  <c r="D33" i="5"/>
  <c r="D34" i="5"/>
  <c r="D35" i="5"/>
  <c r="D36" i="5"/>
  <c r="D37" i="5"/>
  <c r="D38" i="5"/>
  <c r="D39" i="5"/>
  <c r="D40" i="5"/>
  <c r="D41" i="5"/>
  <c r="D42" i="5"/>
  <c r="D43" i="5"/>
  <c r="D44" i="5"/>
  <c r="D45" i="5"/>
  <c r="D46" i="5"/>
  <c r="D47" i="5"/>
  <c r="D48" i="5"/>
  <c r="D49" i="5"/>
  <c r="D50" i="5"/>
  <c r="D51" i="5"/>
  <c r="D52" i="5"/>
  <c r="D53" i="5"/>
  <c r="D54" i="5"/>
  <c r="D55" i="5"/>
  <c r="D56" i="5"/>
  <c r="D57" i="5"/>
  <c r="D58" i="5"/>
  <c r="D59" i="5"/>
  <c r="D60" i="5"/>
  <c r="D61" i="5"/>
  <c r="D62" i="5"/>
  <c r="D63" i="5"/>
  <c r="D64" i="5"/>
  <c r="D65" i="5"/>
  <c r="D66" i="5"/>
  <c r="D67" i="5"/>
  <c r="D68" i="5"/>
  <c r="D69" i="5"/>
  <c r="D70" i="5"/>
  <c r="D71" i="5"/>
  <c r="D72" i="5"/>
  <c r="D73" i="5"/>
  <c r="D74" i="5"/>
  <c r="D75" i="5"/>
  <c r="D76" i="5"/>
  <c r="D77" i="5"/>
  <c r="D78" i="5"/>
  <c r="D79" i="5"/>
  <c r="D80" i="5"/>
  <c r="D81" i="5"/>
  <c r="D82" i="5"/>
  <c r="D83" i="5"/>
  <c r="D84" i="5"/>
  <c r="D85" i="5"/>
  <c r="D86" i="5"/>
  <c r="D87" i="5"/>
  <c r="D88" i="5"/>
  <c r="D89" i="5"/>
  <c r="D312" i="5"/>
  <c r="D313" i="5"/>
  <c r="D314" i="5"/>
  <c r="D315" i="5"/>
  <c r="D316" i="5"/>
  <c r="D317" i="5"/>
  <c r="D318" i="5"/>
  <c r="D319" i="5"/>
  <c r="D320" i="5"/>
  <c r="D321" i="5"/>
  <c r="D322" i="5"/>
  <c r="D323" i="5"/>
  <c r="D324" i="5"/>
  <c r="D325" i="5"/>
  <c r="D326" i="5"/>
  <c r="D327" i="5"/>
  <c r="D328" i="5"/>
  <c r="D329" i="5"/>
  <c r="D330" i="5"/>
  <c r="D331" i="5"/>
  <c r="D332" i="5"/>
  <c r="D333" i="5"/>
  <c r="D334" i="5"/>
  <c r="D335" i="5"/>
  <c r="D336" i="5"/>
  <c r="D337" i="5"/>
  <c r="D338" i="5"/>
  <c r="D339" i="5"/>
  <c r="D340" i="5"/>
  <c r="D341" i="5"/>
  <c r="D342" i="5"/>
  <c r="D343" i="5"/>
  <c r="D344" i="5"/>
  <c r="D345" i="5"/>
  <c r="D346" i="5"/>
  <c r="D347" i="5"/>
  <c r="D348" i="5"/>
  <c r="D349" i="5"/>
  <c r="D350" i="5"/>
  <c r="D351" i="5"/>
  <c r="D352" i="5"/>
  <c r="D353" i="5"/>
  <c r="D354" i="5"/>
  <c r="D355" i="5"/>
  <c r="D356" i="5"/>
  <c r="D357" i="5"/>
  <c r="D358" i="5"/>
  <c r="D359" i="5"/>
  <c r="D360" i="5"/>
  <c r="D361" i="5"/>
  <c r="D362" i="5"/>
  <c r="D363" i="5"/>
  <c r="D364" i="5"/>
  <c r="D365" i="5"/>
  <c r="D366" i="5"/>
  <c r="D367" i="5"/>
  <c r="D368" i="5"/>
  <c r="D369" i="5"/>
  <c r="D370" i="5"/>
  <c r="D371" i="5"/>
  <c r="E31" i="5"/>
  <c r="E32" i="5"/>
  <c r="E33" i="5"/>
  <c r="E34" i="5"/>
  <c r="E35" i="5"/>
  <c r="E36" i="5"/>
  <c r="E37" i="5"/>
  <c r="E38" i="5"/>
  <c r="E39" i="5"/>
  <c r="E40" i="5"/>
  <c r="E41" i="5"/>
  <c r="E42" i="5"/>
  <c r="E43" i="5"/>
  <c r="E44" i="5"/>
  <c r="E45" i="5"/>
  <c r="E46" i="5"/>
  <c r="E47" i="5"/>
  <c r="E48" i="5"/>
  <c r="E49" i="5"/>
  <c r="E50" i="5"/>
  <c r="E51" i="5"/>
  <c r="E52" i="5"/>
  <c r="E53" i="5"/>
  <c r="E54" i="5"/>
  <c r="E55" i="5"/>
  <c r="E56" i="5"/>
  <c r="E57" i="5"/>
  <c r="E58" i="5"/>
  <c r="E59" i="5"/>
  <c r="E60" i="5"/>
  <c r="E61" i="5"/>
  <c r="E62" i="5"/>
  <c r="E63" i="5"/>
  <c r="E64" i="5"/>
  <c r="E65" i="5"/>
  <c r="E66" i="5"/>
  <c r="E67" i="5"/>
  <c r="E68" i="5"/>
  <c r="E69" i="5"/>
  <c r="E70" i="5"/>
  <c r="E71" i="5"/>
  <c r="E72" i="5"/>
  <c r="E73" i="5"/>
  <c r="E74" i="5"/>
  <c r="E75" i="5"/>
  <c r="E76" i="5"/>
  <c r="E77" i="5"/>
  <c r="E78" i="5"/>
  <c r="E79" i="5"/>
  <c r="E80" i="5"/>
  <c r="E81" i="5"/>
  <c r="E82" i="5"/>
  <c r="E83" i="5"/>
  <c r="E84" i="5"/>
  <c r="E85" i="5"/>
  <c r="E86" i="5"/>
  <c r="E87" i="5"/>
  <c r="E88" i="5"/>
  <c r="E89" i="5"/>
  <c r="E90" i="5"/>
  <c r="E91" i="5"/>
  <c r="E92" i="5"/>
  <c r="E93" i="5"/>
  <c r="E94" i="5"/>
  <c r="E95" i="5"/>
  <c r="E96" i="5"/>
  <c r="E97" i="5"/>
  <c r="E98" i="5"/>
  <c r="E99" i="5"/>
  <c r="E100" i="5"/>
  <c r="E101" i="5"/>
  <c r="E102" i="5"/>
  <c r="E103" i="5"/>
  <c r="E104" i="5"/>
  <c r="E105" i="5"/>
  <c r="E106" i="5"/>
  <c r="E107" i="5"/>
  <c r="E108" i="5"/>
  <c r="E109" i="5"/>
  <c r="E110" i="5"/>
  <c r="E111" i="5"/>
  <c r="E112" i="5"/>
  <c r="E113" i="5"/>
  <c r="E114" i="5"/>
  <c r="E180" i="5"/>
  <c r="E181" i="5"/>
  <c r="E182" i="5"/>
  <c r="E183" i="5"/>
  <c r="E184" i="5"/>
  <c r="E185" i="5"/>
  <c r="E186" i="5"/>
  <c r="E187" i="5"/>
  <c r="E188" i="5"/>
  <c r="E189" i="5"/>
  <c r="E190" i="5"/>
  <c r="E191" i="5"/>
  <c r="E192" i="5"/>
  <c r="E193" i="5"/>
  <c r="E194" i="5"/>
  <c r="E195" i="5"/>
  <c r="E196" i="5"/>
  <c r="E197" i="5"/>
  <c r="E198" i="5"/>
  <c r="E199" i="5"/>
  <c r="E200" i="5"/>
  <c r="E201" i="5"/>
  <c r="E202" i="5"/>
  <c r="E203" i="5"/>
  <c r="E204" i="5"/>
  <c r="E205" i="5"/>
  <c r="E206" i="5"/>
  <c r="E207" i="5"/>
  <c r="E208" i="5"/>
  <c r="E209" i="5"/>
  <c r="E210" i="5"/>
  <c r="E211" i="5"/>
  <c r="E212" i="5"/>
  <c r="E213" i="5"/>
  <c r="E214" i="5"/>
  <c r="E215" i="5"/>
  <c r="E216" i="5"/>
  <c r="E217" i="5"/>
  <c r="E219" i="5"/>
  <c r="E220" i="5"/>
  <c r="E221" i="5"/>
  <c r="E222" i="5"/>
  <c r="E223" i="5"/>
  <c r="E225" i="5"/>
  <c r="E227" i="5"/>
  <c r="E228" i="5"/>
  <c r="E230" i="5"/>
  <c r="E231" i="5"/>
  <c r="E233" i="5"/>
  <c r="E235" i="5"/>
  <c r="E236" i="5"/>
  <c r="E238" i="5"/>
  <c r="E239" i="5"/>
  <c r="E241" i="5"/>
  <c r="E242" i="5"/>
  <c r="E244" i="5"/>
  <c r="E245" i="5"/>
  <c r="E247" i="5"/>
  <c r="E248" i="5"/>
  <c r="E250" i="5"/>
  <c r="E251" i="5"/>
  <c r="E253" i="5"/>
  <c r="E255" i="5"/>
  <c r="E257" i="5"/>
  <c r="E243" i="5"/>
  <c r="E167" i="5"/>
  <c r="E218" i="5"/>
  <c r="E224" i="5"/>
  <c r="E226" i="5"/>
  <c r="E229" i="5"/>
  <c r="E232" i="5"/>
  <c r="E234" i="5"/>
  <c r="E237" i="5"/>
  <c r="E240" i="5"/>
  <c r="E246" i="5"/>
  <c r="E249" i="5"/>
  <c r="E252" i="5"/>
  <c r="E254" i="5"/>
  <c r="E256" i="5"/>
  <c r="E258" i="5"/>
  <c r="E259" i="5"/>
  <c r="E260" i="5"/>
  <c r="E261" i="5"/>
  <c r="E262" i="5"/>
  <c r="E263" i="5"/>
  <c r="E264" i="5"/>
  <c r="E265" i="5"/>
  <c r="E266" i="5"/>
  <c r="E267" i="5"/>
  <c r="E268" i="5"/>
  <c r="E269" i="5"/>
  <c r="E270" i="5"/>
  <c r="E271" i="5"/>
  <c r="E272" i="5"/>
  <c r="E273" i="5"/>
  <c r="E274" i="5"/>
  <c r="E275" i="5"/>
  <c r="E276" i="5"/>
  <c r="E277" i="5"/>
  <c r="E278" i="5"/>
  <c r="E279" i="5"/>
  <c r="E280" i="5"/>
  <c r="E281" i="5"/>
  <c r="E282" i="5"/>
  <c r="E283" i="5"/>
  <c r="E284" i="5"/>
  <c r="E285" i="5"/>
  <c r="E286" i="5"/>
  <c r="E287" i="5"/>
  <c r="E288" i="5"/>
  <c r="E289" i="5"/>
  <c r="E290" i="5"/>
  <c r="E291" i="5"/>
  <c r="E292" i="5"/>
  <c r="E293" i="5"/>
  <c r="E294" i="5"/>
  <c r="E295" i="5"/>
  <c r="E296" i="5"/>
  <c r="E313" i="5"/>
  <c r="E314" i="5"/>
  <c r="E315" i="5"/>
  <c r="E316" i="5"/>
  <c r="E317" i="5"/>
  <c r="E318" i="5"/>
  <c r="E319" i="5"/>
  <c r="E320" i="5"/>
  <c r="E321" i="5"/>
  <c r="E322" i="5"/>
  <c r="E323" i="5"/>
  <c r="E324" i="5"/>
  <c r="E325" i="5"/>
  <c r="E326" i="5"/>
  <c r="E327" i="5"/>
  <c r="E328" i="5"/>
  <c r="E329" i="5"/>
  <c r="E330" i="5"/>
  <c r="E331" i="5"/>
  <c r="E332" i="5"/>
  <c r="E333" i="5"/>
  <c r="E334" i="5"/>
  <c r="E335" i="5"/>
  <c r="E336" i="5"/>
  <c r="E337" i="5"/>
  <c r="E338" i="5"/>
  <c r="E339" i="5"/>
  <c r="E340" i="5"/>
  <c r="E341" i="5"/>
  <c r="E342" i="5"/>
  <c r="E343" i="5"/>
  <c r="E344" i="5"/>
  <c r="E345" i="5"/>
  <c r="E346" i="5"/>
  <c r="E347" i="5"/>
  <c r="E348" i="5"/>
  <c r="F37" i="5"/>
  <c r="F40" i="5"/>
  <c r="F43" i="5"/>
  <c r="F45" i="5"/>
  <c r="F47" i="5"/>
  <c r="F49" i="5"/>
  <c r="F53" i="5"/>
  <c r="F56" i="5"/>
  <c r="F59" i="5"/>
  <c r="F62" i="5"/>
  <c r="F330" i="5"/>
  <c r="F332" i="5"/>
  <c r="F333" i="5"/>
  <c r="F334" i="5"/>
  <c r="F335" i="5"/>
  <c r="F336" i="5"/>
  <c r="F337" i="5"/>
  <c r="F339" i="5"/>
  <c r="F342" i="5"/>
  <c r="F344" i="5"/>
  <c r="F346" i="5"/>
  <c r="F348" i="5"/>
  <c r="H350" i="5"/>
  <c r="H352" i="5"/>
  <c r="H354" i="5"/>
  <c r="H356" i="5"/>
  <c r="H359" i="5"/>
  <c r="H361" i="5"/>
  <c r="H363" i="5"/>
  <c r="H365" i="5"/>
  <c r="H367" i="5"/>
  <c r="H369" i="5"/>
  <c r="I93" i="5"/>
  <c r="I95" i="5"/>
  <c r="I97" i="5"/>
  <c r="I99" i="5"/>
  <c r="I102" i="5"/>
  <c r="I105" i="5"/>
  <c r="I108" i="5"/>
  <c r="I109" i="5"/>
  <c r="I110" i="5"/>
  <c r="I112" i="5"/>
  <c r="E349" i="5"/>
  <c r="E350" i="5"/>
  <c r="E351" i="5"/>
  <c r="E352" i="5"/>
  <c r="E353" i="5"/>
  <c r="E354" i="5"/>
  <c r="E355" i="5"/>
  <c r="E356" i="5"/>
  <c r="E357" i="5"/>
  <c r="E358" i="5"/>
  <c r="E359" i="5"/>
  <c r="E360" i="5"/>
  <c r="E361" i="5"/>
  <c r="E362" i="5"/>
  <c r="E363" i="5"/>
  <c r="E364" i="5"/>
  <c r="E365" i="5"/>
  <c r="E366" i="5"/>
  <c r="E367" i="5"/>
  <c r="E368" i="5"/>
  <c r="E369" i="5"/>
  <c r="E370" i="5"/>
  <c r="E371" i="5"/>
  <c r="E372" i="5"/>
  <c r="E373" i="5"/>
  <c r="E374" i="5"/>
  <c r="E375" i="5"/>
  <c r="E376" i="5"/>
  <c r="E377" i="5"/>
  <c r="E378" i="5"/>
  <c r="E379" i="5"/>
  <c r="E380" i="5"/>
  <c r="E381" i="5"/>
  <c r="E382" i="5"/>
  <c r="E383" i="5"/>
  <c r="E384" i="5"/>
  <c r="E385" i="5"/>
  <c r="E386" i="5"/>
  <c r="E387" i="5"/>
  <c r="E388" i="5"/>
  <c r="E389" i="5"/>
  <c r="E390" i="5"/>
  <c r="E391" i="5"/>
  <c r="E392" i="5"/>
  <c r="E393" i="5"/>
  <c r="E394" i="5"/>
  <c r="E395" i="5"/>
  <c r="E396" i="5"/>
  <c r="E397" i="5"/>
  <c r="E398" i="5"/>
  <c r="E399" i="5"/>
  <c r="E400" i="5"/>
  <c r="E401" i="5"/>
  <c r="E402" i="5"/>
  <c r="E403" i="5"/>
  <c r="E404" i="5"/>
  <c r="E405" i="5"/>
  <c r="E406" i="5"/>
  <c r="E407" i="5"/>
  <c r="E408" i="5"/>
  <c r="E409" i="5"/>
  <c r="F31" i="5"/>
  <c r="F32" i="5"/>
  <c r="F33" i="5"/>
  <c r="F34" i="5"/>
  <c r="F35" i="5"/>
  <c r="F36" i="5"/>
  <c r="F38" i="5"/>
  <c r="F39" i="5"/>
  <c r="F41" i="5"/>
  <c r="F42" i="5"/>
  <c r="F44" i="5"/>
  <c r="F46" i="5"/>
  <c r="F48" i="5"/>
  <c r="F50" i="5"/>
  <c r="F51" i="5"/>
  <c r="F52" i="5"/>
  <c r="F54" i="5"/>
  <c r="F55" i="5"/>
  <c r="F57" i="5"/>
  <c r="F58" i="5"/>
  <c r="F60" i="5"/>
  <c r="F61" i="5"/>
  <c r="F328" i="5"/>
  <c r="F329" i="5"/>
  <c r="F331" i="5"/>
  <c r="F338" i="5"/>
  <c r="F340" i="5"/>
  <c r="F341" i="5"/>
  <c r="F343" i="5"/>
  <c r="F345" i="5"/>
  <c r="F347" i="5"/>
  <c r="F349" i="5"/>
  <c r="H348" i="5"/>
  <c r="H349" i="5"/>
  <c r="H351" i="5"/>
  <c r="H353" i="5"/>
  <c r="H355" i="5"/>
  <c r="H357" i="5"/>
  <c r="H358" i="5"/>
  <c r="H360" i="5"/>
  <c r="H362" i="5"/>
  <c r="H364" i="5"/>
  <c r="H366" i="5"/>
  <c r="H368" i="5"/>
  <c r="I92" i="5"/>
  <c r="I94" i="5"/>
  <c r="I96" i="5"/>
  <c r="I98" i="5"/>
  <c r="I100" i="5"/>
  <c r="I101" i="5"/>
  <c r="I103" i="5"/>
  <c r="I104" i="5"/>
  <c r="I106" i="5"/>
  <c r="I107" i="5"/>
  <c r="I111" i="5"/>
  <c r="I113" i="5"/>
  <c r="I114" i="5"/>
  <c r="H3" i="3"/>
  <c r="H21" i="5"/>
  <c r="B21" i="5"/>
  <c r="D21" i="5"/>
  <c r="E21" i="5"/>
  <c r="G21" i="5"/>
  <c r="F21" i="5"/>
  <c r="I21" i="5"/>
  <c r="D22" i="5"/>
  <c r="B22" i="5"/>
  <c r="E22" i="5"/>
  <c r="G22" i="5"/>
  <c r="F22" i="5"/>
  <c r="B23" i="5"/>
  <c r="G23" i="5"/>
  <c r="E23" i="5"/>
  <c r="D23" i="5"/>
  <c r="F23" i="5"/>
  <c r="B24" i="5"/>
  <c r="G24" i="5"/>
  <c r="E24" i="5"/>
  <c r="F24" i="5"/>
  <c r="D24" i="5"/>
  <c r="B25" i="5"/>
  <c r="G25" i="5"/>
  <c r="E25" i="5"/>
  <c r="F25" i="5"/>
  <c r="D25" i="5"/>
  <c r="B26" i="5"/>
  <c r="F26" i="5"/>
  <c r="E26" i="5"/>
  <c r="G26" i="5"/>
  <c r="D26" i="5"/>
  <c r="B27" i="5"/>
  <c r="E27" i="5"/>
  <c r="F27" i="5"/>
  <c r="G27" i="5"/>
  <c r="D27" i="5"/>
  <c r="F28" i="5"/>
  <c r="G28" i="5"/>
  <c r="D28" i="5"/>
  <c r="E28" i="5"/>
  <c r="B28" i="5"/>
  <c r="F29" i="5"/>
  <c r="G29" i="5"/>
  <c r="D29" i="5"/>
  <c r="E29" i="5"/>
  <c r="B29" i="5"/>
  <c r="F30" i="5"/>
  <c r="G30" i="5"/>
  <c r="B30" i="5"/>
  <c r="E30" i="5"/>
  <c r="D30" i="5"/>
  <c r="B31" i="5"/>
  <c r="G31" i="5"/>
  <c r="G32" i="5"/>
  <c r="B32" i="5"/>
  <c r="G33" i="5"/>
  <c r="B33" i="5"/>
  <c r="G34" i="5"/>
  <c r="B34" i="5"/>
  <c r="G35" i="5"/>
  <c r="B35" i="5"/>
  <c r="B36" i="5"/>
  <c r="G36" i="5"/>
  <c r="B37" i="5"/>
  <c r="G37" i="5"/>
  <c r="B38" i="5"/>
  <c r="G38" i="5"/>
  <c r="G39" i="5"/>
  <c r="B39" i="5"/>
  <c r="G40" i="5"/>
  <c r="B40" i="5"/>
  <c r="G41" i="5"/>
  <c r="B41" i="5"/>
  <c r="G42" i="5"/>
  <c r="B42" i="5"/>
  <c r="G43" i="5"/>
  <c r="B43" i="5"/>
  <c r="B44" i="5"/>
  <c r="G44" i="5"/>
  <c r="B45" i="5"/>
  <c r="G45" i="5"/>
  <c r="B46" i="5"/>
  <c r="G46" i="5"/>
  <c r="G47" i="5"/>
  <c r="B47" i="5"/>
  <c r="G48" i="5"/>
  <c r="B48" i="5"/>
  <c r="B49" i="5"/>
  <c r="G49" i="5"/>
  <c r="B50" i="5"/>
  <c r="G50" i="5"/>
  <c r="G51" i="5"/>
  <c r="B51" i="5"/>
  <c r="G52" i="5"/>
  <c r="B52" i="5"/>
  <c r="C53" i="5"/>
  <c r="G53" i="5"/>
  <c r="B53" i="5"/>
  <c r="B54" i="5"/>
  <c r="G54" i="5"/>
  <c r="C54" i="5"/>
  <c r="C55" i="5"/>
  <c r="G55" i="5"/>
  <c r="B55" i="5"/>
  <c r="C56" i="5"/>
  <c r="G56" i="5"/>
  <c r="B56" i="5"/>
  <c r="C57" i="5"/>
  <c r="G57" i="5"/>
  <c r="B57" i="5"/>
  <c r="C58" i="5"/>
  <c r="G58" i="5"/>
  <c r="B58" i="5"/>
  <c r="G59" i="5"/>
  <c r="B59" i="5"/>
  <c r="C59" i="5"/>
  <c r="G60" i="5"/>
  <c r="C60" i="5"/>
  <c r="B60" i="5"/>
  <c r="C61" i="5"/>
  <c r="B61" i="5"/>
  <c r="G61" i="5"/>
  <c r="C62" i="5"/>
  <c r="B62" i="5"/>
  <c r="G62" i="5"/>
  <c r="B63" i="5"/>
  <c r="G63" i="5"/>
  <c r="C63" i="5"/>
  <c r="G64" i="5"/>
  <c r="C64" i="5"/>
  <c r="B64" i="5"/>
  <c r="B65" i="5"/>
  <c r="C65" i="5"/>
  <c r="G65" i="5"/>
  <c r="B66" i="5"/>
  <c r="G66" i="5"/>
  <c r="C66" i="5"/>
  <c r="B67" i="5"/>
  <c r="G67" i="5"/>
  <c r="C67" i="5"/>
  <c r="B68" i="5"/>
  <c r="G68" i="5"/>
  <c r="C68" i="5"/>
  <c r="B69" i="5"/>
  <c r="G69" i="5"/>
  <c r="C69" i="5"/>
  <c r="B70" i="5"/>
  <c r="G70" i="5"/>
  <c r="C70" i="5"/>
  <c r="G71" i="5"/>
  <c r="B71" i="5"/>
  <c r="C71" i="5"/>
  <c r="C72" i="5"/>
  <c r="B72" i="5"/>
  <c r="G72" i="5"/>
  <c r="C73" i="5"/>
  <c r="G73" i="5"/>
  <c r="B73" i="5"/>
  <c r="C74" i="5"/>
  <c r="G74" i="5"/>
  <c r="B74" i="5"/>
  <c r="C75" i="5"/>
  <c r="B75" i="5"/>
  <c r="G75" i="5"/>
  <c r="B76" i="5"/>
  <c r="G76" i="5"/>
  <c r="C76" i="5"/>
  <c r="B77" i="5"/>
  <c r="G77" i="5"/>
  <c r="C77" i="5"/>
  <c r="C78" i="5"/>
  <c r="G78" i="5"/>
  <c r="B78" i="5"/>
  <c r="B79" i="5"/>
  <c r="C79" i="5"/>
  <c r="G79" i="5"/>
  <c r="G80" i="5"/>
  <c r="B80" i="5"/>
  <c r="C80" i="5"/>
  <c r="C81" i="5"/>
  <c r="G81" i="5"/>
  <c r="B81" i="5"/>
  <c r="C82" i="5"/>
  <c r="G82" i="5"/>
  <c r="B82" i="5"/>
  <c r="C83" i="5"/>
  <c r="B83" i="5"/>
  <c r="G83" i="5"/>
  <c r="C84" i="5"/>
  <c r="G84" i="5"/>
  <c r="B84" i="5"/>
  <c r="C85" i="5"/>
  <c r="G85" i="5"/>
  <c r="B85" i="5"/>
  <c r="G86" i="5"/>
  <c r="C86" i="5"/>
  <c r="B86" i="5"/>
  <c r="G87" i="5"/>
  <c r="C87" i="5"/>
  <c r="B87" i="5"/>
  <c r="G88" i="5"/>
  <c r="C88" i="5"/>
  <c r="B88" i="5"/>
  <c r="C89" i="5"/>
  <c r="G89" i="5"/>
  <c r="B89" i="5"/>
  <c r="G90" i="5"/>
  <c r="D90" i="5"/>
  <c r="C90" i="5"/>
  <c r="B90" i="5"/>
  <c r="C91" i="5"/>
  <c r="D91" i="5"/>
  <c r="B91" i="5"/>
  <c r="G91" i="5"/>
  <c r="C92" i="5"/>
  <c r="F92" i="5"/>
  <c r="D92" i="5"/>
  <c r="B92" i="5"/>
  <c r="G92" i="5"/>
  <c r="H92" i="5"/>
  <c r="F93" i="5"/>
  <c r="D93" i="5"/>
  <c r="G93" i="5"/>
  <c r="B93" i="5"/>
  <c r="C93" i="5"/>
  <c r="H93" i="5"/>
  <c r="F94" i="5"/>
  <c r="B94" i="5"/>
  <c r="D94" i="5"/>
  <c r="C94" i="5"/>
  <c r="H94" i="5"/>
  <c r="G94" i="5"/>
  <c r="G95" i="5"/>
  <c r="H95" i="5"/>
  <c r="D95" i="5"/>
  <c r="C95" i="5"/>
  <c r="B95" i="5"/>
  <c r="F95" i="5"/>
  <c r="C96" i="5"/>
  <c r="G96" i="5"/>
  <c r="D96" i="5"/>
  <c r="H96" i="5"/>
  <c r="F96" i="5"/>
  <c r="B96" i="5"/>
  <c r="G97" i="5"/>
  <c r="F97" i="5"/>
  <c r="H97" i="5"/>
  <c r="B97" i="5"/>
  <c r="C97" i="5"/>
  <c r="D97" i="5"/>
  <c r="G98" i="5"/>
  <c r="C98" i="5"/>
  <c r="D98" i="5"/>
  <c r="B98" i="5"/>
  <c r="H98" i="5"/>
  <c r="F98" i="5"/>
  <c r="B99" i="5"/>
  <c r="F99" i="5"/>
  <c r="G99" i="5"/>
  <c r="D99" i="5"/>
  <c r="C99" i="5"/>
  <c r="H99" i="5"/>
  <c r="B100" i="5"/>
  <c r="F100" i="5"/>
  <c r="D100" i="5"/>
  <c r="G100" i="5"/>
  <c r="H100" i="5"/>
  <c r="C100" i="5"/>
  <c r="F101" i="5"/>
  <c r="C101" i="5"/>
  <c r="B101" i="5"/>
  <c r="D101" i="5"/>
  <c r="H101" i="5"/>
  <c r="G101" i="5"/>
  <c r="B102" i="5"/>
  <c r="H102" i="5"/>
  <c r="C102" i="5"/>
  <c r="D102" i="5"/>
  <c r="F102" i="5"/>
  <c r="G102" i="5"/>
  <c r="G103" i="5"/>
  <c r="C103" i="5"/>
  <c r="F103" i="5"/>
  <c r="H103" i="5"/>
  <c r="B103" i="5"/>
  <c r="D103" i="5"/>
  <c r="C104" i="5"/>
  <c r="B104" i="5"/>
  <c r="F104" i="5"/>
  <c r="D104" i="5"/>
  <c r="H104" i="5"/>
  <c r="G104" i="5"/>
  <c r="F105" i="5"/>
  <c r="D105" i="5"/>
  <c r="B105" i="5"/>
  <c r="C105" i="5"/>
  <c r="H105" i="5"/>
  <c r="G105" i="5"/>
  <c r="B106" i="5"/>
  <c r="D106" i="5"/>
  <c r="F106" i="5"/>
  <c r="C106" i="5"/>
  <c r="H106" i="5"/>
  <c r="G106" i="5"/>
  <c r="B107" i="5"/>
  <c r="G107" i="5"/>
  <c r="D107" i="5"/>
  <c r="C107" i="5"/>
  <c r="H107" i="5"/>
  <c r="F107" i="5"/>
  <c r="D108" i="5"/>
  <c r="C108" i="5"/>
  <c r="H108" i="5"/>
  <c r="B108" i="5"/>
  <c r="G108" i="5"/>
  <c r="F108" i="5"/>
  <c r="C109" i="5"/>
  <c r="D109" i="5"/>
  <c r="G109" i="5"/>
  <c r="B109" i="5"/>
  <c r="F109" i="5"/>
  <c r="H109" i="5"/>
  <c r="D110" i="5"/>
  <c r="H110" i="5"/>
  <c r="C110" i="5"/>
  <c r="F110" i="5"/>
  <c r="B110" i="5"/>
  <c r="G110" i="5"/>
  <c r="D111" i="5"/>
  <c r="G111" i="5"/>
  <c r="H111" i="5"/>
  <c r="F111" i="5"/>
  <c r="C111" i="5"/>
  <c r="B111" i="5"/>
  <c r="D112" i="5"/>
  <c r="B112" i="5"/>
  <c r="H112" i="5"/>
  <c r="F112" i="5"/>
  <c r="G112" i="5"/>
  <c r="C112" i="5"/>
  <c r="H113" i="5"/>
  <c r="C113" i="5"/>
  <c r="D113" i="5"/>
  <c r="G113" i="5"/>
  <c r="F113" i="5"/>
  <c r="B113" i="5"/>
  <c r="G114" i="5"/>
  <c r="D114" i="5"/>
  <c r="F114" i="5"/>
  <c r="H114" i="5"/>
  <c r="B114" i="5"/>
  <c r="C114" i="5"/>
  <c r="B115" i="5"/>
  <c r="F115" i="5"/>
  <c r="D115" i="5"/>
  <c r="H115" i="5"/>
  <c r="C115" i="5"/>
  <c r="G115" i="5"/>
  <c r="G116" i="5"/>
  <c r="B116" i="5"/>
  <c r="F116" i="5"/>
  <c r="H116" i="5"/>
  <c r="D116" i="5"/>
  <c r="C116" i="5"/>
  <c r="G117" i="5"/>
  <c r="B117" i="5"/>
  <c r="D117" i="5"/>
  <c r="F117" i="5"/>
  <c r="H117" i="5"/>
  <c r="C117" i="5"/>
  <c r="G118" i="5"/>
  <c r="B118" i="5"/>
  <c r="D118" i="5"/>
  <c r="F118" i="5"/>
  <c r="H118" i="5"/>
  <c r="C118" i="5"/>
  <c r="G119" i="5"/>
  <c r="D119" i="5"/>
  <c r="C119" i="5"/>
  <c r="F119" i="5"/>
  <c r="H119" i="5"/>
  <c r="B119" i="5"/>
  <c r="G120" i="5"/>
  <c r="B120" i="5"/>
  <c r="H120" i="5"/>
  <c r="F120" i="5"/>
  <c r="C120" i="5"/>
  <c r="D120" i="5"/>
  <c r="G121" i="5"/>
  <c r="B121" i="5"/>
  <c r="C121" i="5"/>
  <c r="F121" i="5"/>
  <c r="H121" i="5"/>
  <c r="D121" i="5"/>
  <c r="D122" i="5"/>
  <c r="G122" i="5"/>
  <c r="B122" i="5"/>
  <c r="C122" i="5"/>
  <c r="F122" i="5"/>
  <c r="H122" i="5"/>
  <c r="G123" i="5"/>
  <c r="F123" i="5"/>
  <c r="C123" i="5"/>
  <c r="D123" i="5"/>
  <c r="H123" i="5"/>
  <c r="B123" i="5"/>
  <c r="C124" i="5"/>
  <c r="D124" i="5"/>
  <c r="B124" i="5"/>
  <c r="G124" i="5"/>
  <c r="F124" i="5"/>
  <c r="H124" i="5"/>
  <c r="B125" i="5"/>
  <c r="F125" i="5"/>
  <c r="C125" i="5"/>
  <c r="D125" i="5"/>
  <c r="G125" i="5"/>
  <c r="H125" i="5"/>
  <c r="C126" i="5"/>
  <c r="B126" i="5"/>
  <c r="G126" i="5"/>
  <c r="F126" i="5"/>
  <c r="H126" i="5"/>
  <c r="D126" i="5"/>
  <c r="F127" i="5"/>
  <c r="D127" i="5"/>
  <c r="C127" i="5"/>
  <c r="B127" i="5"/>
  <c r="G127" i="5"/>
  <c r="H127" i="5"/>
  <c r="E128" i="5"/>
  <c r="G128" i="5"/>
  <c r="B128" i="5"/>
  <c r="F128" i="5"/>
  <c r="D128" i="5"/>
  <c r="C128" i="5"/>
  <c r="H128" i="5"/>
  <c r="F129" i="5"/>
  <c r="C129" i="5"/>
  <c r="D129" i="5"/>
  <c r="B129" i="5"/>
  <c r="G129" i="5"/>
  <c r="H129" i="5"/>
  <c r="G130" i="5"/>
  <c r="H130" i="5"/>
  <c r="F130" i="5"/>
  <c r="C130" i="5"/>
  <c r="B130" i="5"/>
  <c r="D130" i="5"/>
  <c r="H131" i="5"/>
  <c r="F131" i="5"/>
  <c r="D131" i="5"/>
  <c r="C131" i="5"/>
  <c r="G131" i="5"/>
  <c r="B131" i="5"/>
  <c r="C132" i="5"/>
  <c r="B132" i="5"/>
  <c r="G132" i="5"/>
  <c r="F132" i="5"/>
  <c r="D132" i="5"/>
  <c r="H132" i="5"/>
  <c r="C133" i="5"/>
  <c r="H133" i="5"/>
  <c r="B133" i="5"/>
  <c r="G133" i="5"/>
  <c r="F133" i="5"/>
  <c r="D133" i="5"/>
  <c r="D134" i="5"/>
  <c r="C134" i="5"/>
  <c r="H134" i="5"/>
  <c r="B134" i="5"/>
  <c r="G134" i="5"/>
  <c r="F134" i="5"/>
  <c r="C135" i="5"/>
  <c r="H135" i="5"/>
  <c r="B135" i="5"/>
  <c r="D135" i="5"/>
  <c r="G135" i="5"/>
  <c r="F135" i="5"/>
  <c r="C136" i="5"/>
  <c r="H136" i="5"/>
  <c r="G136" i="5"/>
  <c r="B136" i="5"/>
  <c r="D136" i="5"/>
  <c r="F136" i="5"/>
  <c r="C137" i="5"/>
  <c r="H137" i="5"/>
  <c r="G137" i="5"/>
  <c r="D137" i="5"/>
  <c r="B137" i="5"/>
  <c r="I137" i="5"/>
  <c r="F137" i="5"/>
  <c r="H138" i="5"/>
  <c r="C138" i="5"/>
  <c r="D138" i="5"/>
  <c r="B138" i="5"/>
  <c r="G138" i="5"/>
  <c r="F138" i="5"/>
  <c r="I138" i="5"/>
  <c r="F139" i="5"/>
  <c r="D139" i="5"/>
  <c r="H139" i="5"/>
  <c r="C139" i="5"/>
  <c r="B139" i="5"/>
  <c r="I139" i="5"/>
  <c r="G139" i="5"/>
  <c r="H140" i="5"/>
  <c r="B140" i="5"/>
  <c r="I140" i="5"/>
  <c r="G140" i="5"/>
  <c r="F140" i="5"/>
  <c r="D140" i="5"/>
  <c r="C140" i="5"/>
  <c r="H141" i="5"/>
  <c r="B141" i="5"/>
  <c r="G141" i="5"/>
  <c r="I141" i="5"/>
  <c r="F141" i="5"/>
  <c r="D141" i="5"/>
  <c r="C141" i="5"/>
  <c r="H142" i="5"/>
  <c r="B142" i="5"/>
  <c r="D142" i="5"/>
  <c r="F142" i="5"/>
  <c r="G142" i="5"/>
  <c r="C142" i="5"/>
  <c r="I142" i="5"/>
  <c r="H143" i="5"/>
  <c r="G143" i="5"/>
  <c r="D143" i="5"/>
  <c r="I143" i="5"/>
  <c r="F143" i="5"/>
  <c r="C143" i="5"/>
  <c r="B143" i="5"/>
  <c r="F144" i="5"/>
  <c r="D144" i="5"/>
  <c r="H144" i="5"/>
  <c r="I144" i="5"/>
  <c r="G144" i="5"/>
  <c r="B144" i="5"/>
  <c r="C144" i="5"/>
  <c r="I145" i="5"/>
  <c r="B145" i="5"/>
  <c r="H145" i="5"/>
  <c r="C145" i="5"/>
  <c r="F145" i="5"/>
  <c r="G145" i="5"/>
  <c r="D145" i="5"/>
  <c r="I146" i="5"/>
  <c r="B146" i="5"/>
  <c r="C146" i="5"/>
  <c r="F146" i="5"/>
  <c r="H146" i="5"/>
  <c r="G146" i="5"/>
  <c r="D146" i="5"/>
  <c r="I147" i="5"/>
  <c r="B147" i="5"/>
  <c r="H147" i="5"/>
  <c r="F147" i="5"/>
  <c r="G147" i="5"/>
  <c r="D147" i="5"/>
  <c r="C147" i="5"/>
  <c r="B148" i="5"/>
  <c r="H148" i="5"/>
  <c r="D148" i="5"/>
  <c r="F148" i="5"/>
  <c r="C148" i="5"/>
  <c r="G148" i="5"/>
  <c r="I148" i="5"/>
  <c r="C149" i="5"/>
  <c r="D149" i="5"/>
  <c r="G149" i="5"/>
  <c r="I149" i="5"/>
  <c r="H149" i="5"/>
  <c r="F149" i="5"/>
  <c r="B149" i="5"/>
  <c r="C150" i="5"/>
  <c r="D150" i="5"/>
  <c r="H150" i="5"/>
  <c r="B150" i="5"/>
  <c r="G150" i="5"/>
  <c r="F150" i="5"/>
  <c r="I150" i="5"/>
  <c r="I151" i="5"/>
  <c r="B151" i="5"/>
  <c r="C151" i="5"/>
  <c r="G151" i="5"/>
  <c r="H151" i="5"/>
  <c r="F151" i="5"/>
  <c r="D151" i="5"/>
  <c r="I152" i="5"/>
  <c r="C152" i="5"/>
  <c r="D152" i="5"/>
  <c r="H152" i="5"/>
  <c r="G152" i="5"/>
  <c r="F152" i="5"/>
  <c r="B152" i="5"/>
  <c r="H153" i="5"/>
  <c r="I153" i="5"/>
  <c r="G153" i="5"/>
  <c r="B153" i="5"/>
  <c r="D153" i="5"/>
  <c r="C153" i="5"/>
  <c r="F153" i="5"/>
  <c r="H154" i="5"/>
  <c r="I154" i="5"/>
  <c r="G154" i="5"/>
  <c r="B154" i="5"/>
  <c r="C154" i="5"/>
  <c r="D154" i="5"/>
  <c r="F154" i="5"/>
  <c r="B155" i="5"/>
  <c r="F155" i="5"/>
  <c r="G155" i="5"/>
  <c r="D155" i="5"/>
  <c r="I155" i="5"/>
  <c r="H155" i="5"/>
  <c r="C155" i="5"/>
  <c r="F156" i="5"/>
  <c r="G156" i="5"/>
  <c r="D156" i="5"/>
  <c r="H156" i="5"/>
  <c r="I156" i="5"/>
  <c r="B156" i="5"/>
  <c r="C156" i="5"/>
  <c r="G157" i="5"/>
  <c r="D157" i="5"/>
  <c r="I157" i="5"/>
  <c r="F157" i="5"/>
  <c r="C157" i="5"/>
  <c r="B157" i="5"/>
  <c r="H157" i="5"/>
  <c r="B158" i="5"/>
  <c r="F158" i="5"/>
  <c r="I158" i="5"/>
  <c r="D158" i="5"/>
  <c r="G158" i="5"/>
  <c r="C158" i="5"/>
  <c r="H158" i="5"/>
  <c r="H159" i="5"/>
  <c r="G159" i="5"/>
  <c r="B159" i="5"/>
  <c r="D159" i="5"/>
  <c r="F159" i="5"/>
  <c r="C159" i="5"/>
  <c r="I159" i="5"/>
  <c r="H160" i="5"/>
  <c r="I160" i="5"/>
  <c r="G160" i="5"/>
  <c r="C160" i="5"/>
  <c r="D160" i="5"/>
  <c r="B160" i="5"/>
  <c r="F160" i="5"/>
  <c r="H161" i="5"/>
  <c r="B161" i="5"/>
  <c r="C161" i="5"/>
  <c r="D161" i="5"/>
  <c r="G161" i="5"/>
  <c r="I161" i="5"/>
  <c r="F161" i="5"/>
  <c r="F162" i="5"/>
  <c r="C162" i="5"/>
  <c r="H162" i="5"/>
  <c r="G162" i="5"/>
  <c r="B162" i="5"/>
  <c r="D162" i="5"/>
  <c r="I162" i="5"/>
  <c r="I163" i="5"/>
  <c r="B163" i="5"/>
  <c r="D163" i="5"/>
  <c r="H163" i="5"/>
  <c r="C163" i="5"/>
  <c r="F163" i="5"/>
  <c r="G163" i="5"/>
  <c r="H164" i="5"/>
  <c r="C164" i="5"/>
  <c r="F164" i="5"/>
  <c r="G164" i="5"/>
  <c r="B164" i="5"/>
  <c r="D164" i="5"/>
  <c r="I164" i="5"/>
  <c r="C165" i="5"/>
  <c r="I165" i="5"/>
  <c r="F165" i="5"/>
  <c r="G165" i="5"/>
  <c r="D165" i="5"/>
  <c r="B165" i="5"/>
  <c r="H165" i="5"/>
  <c r="B166" i="5"/>
  <c r="F166" i="5"/>
  <c r="G166" i="5"/>
  <c r="C166" i="5"/>
  <c r="D166" i="5"/>
  <c r="I166" i="5"/>
  <c r="H166" i="5"/>
  <c r="I167" i="5"/>
  <c r="B167" i="5"/>
  <c r="G167" i="5"/>
  <c r="D167" i="5"/>
  <c r="C167" i="5"/>
  <c r="F167" i="5"/>
  <c r="H167" i="5"/>
  <c r="D168" i="5"/>
  <c r="C168" i="5"/>
  <c r="B168" i="5"/>
  <c r="G168" i="5"/>
  <c r="H168" i="5"/>
  <c r="I168" i="5"/>
  <c r="F168" i="5"/>
  <c r="G169" i="5"/>
  <c r="D169" i="5"/>
  <c r="C169" i="5"/>
  <c r="H169" i="5"/>
  <c r="B169" i="5"/>
  <c r="I169" i="5"/>
  <c r="F169" i="5"/>
  <c r="B170" i="5"/>
  <c r="G170" i="5"/>
  <c r="D170" i="5"/>
  <c r="H170" i="5"/>
  <c r="I170" i="5"/>
  <c r="F170" i="5"/>
  <c r="C170" i="5"/>
  <c r="G171" i="5"/>
  <c r="B171" i="5"/>
  <c r="C171" i="5"/>
  <c r="H171" i="5"/>
  <c r="F171" i="5"/>
  <c r="I171" i="5"/>
  <c r="D171" i="5"/>
  <c r="C172" i="5"/>
  <c r="F172" i="5"/>
  <c r="G172" i="5"/>
  <c r="B172" i="5"/>
  <c r="D172" i="5"/>
  <c r="I172" i="5"/>
  <c r="H172" i="5"/>
  <c r="C173" i="5"/>
  <c r="G173" i="5"/>
  <c r="B173" i="5"/>
  <c r="D173" i="5"/>
  <c r="H173" i="5"/>
  <c r="I173" i="5"/>
  <c r="F173" i="5"/>
  <c r="G174" i="5"/>
  <c r="C174" i="5"/>
  <c r="H174" i="5"/>
  <c r="F174" i="5"/>
  <c r="I174" i="5"/>
  <c r="B174" i="5"/>
  <c r="D174" i="5"/>
  <c r="I175" i="5"/>
  <c r="C175" i="5"/>
  <c r="H175" i="5"/>
  <c r="D175" i="5"/>
  <c r="G175" i="5"/>
  <c r="B175" i="5"/>
  <c r="F175" i="5"/>
  <c r="G176" i="5"/>
  <c r="C176" i="5"/>
  <c r="D176" i="5"/>
  <c r="H176" i="5"/>
  <c r="I176" i="5"/>
  <c r="B176" i="5"/>
  <c r="F176" i="5"/>
  <c r="F177" i="5"/>
  <c r="G177" i="5"/>
  <c r="I177" i="5"/>
  <c r="D177" i="5"/>
  <c r="C177" i="5"/>
  <c r="H177" i="5"/>
  <c r="B177" i="5"/>
  <c r="F178" i="5"/>
  <c r="I178" i="5"/>
  <c r="D178" i="5"/>
  <c r="H178" i="5"/>
  <c r="C178" i="5"/>
  <c r="B178" i="5"/>
  <c r="G178" i="5"/>
  <c r="B179" i="5"/>
  <c r="I179" i="5"/>
  <c r="F179" i="5"/>
  <c r="G179" i="5"/>
  <c r="C179" i="5"/>
  <c r="H179" i="5"/>
  <c r="D179" i="5"/>
  <c r="F180" i="5"/>
  <c r="D180" i="5"/>
  <c r="C180" i="5"/>
  <c r="I180" i="5"/>
  <c r="H180" i="5"/>
  <c r="G180" i="5"/>
  <c r="B180" i="5"/>
  <c r="I181" i="5"/>
  <c r="C181" i="5"/>
  <c r="F181" i="5"/>
  <c r="G181" i="5"/>
  <c r="B181" i="5"/>
  <c r="H181" i="5"/>
  <c r="D181" i="5"/>
  <c r="F182" i="5"/>
  <c r="I182" i="5"/>
  <c r="C182" i="5"/>
  <c r="G182" i="5"/>
  <c r="D182" i="5"/>
  <c r="H182" i="5"/>
  <c r="B182" i="5"/>
  <c r="C183" i="5"/>
  <c r="D183" i="5"/>
  <c r="B183" i="5"/>
  <c r="G183" i="5"/>
  <c r="F183" i="5"/>
  <c r="I183" i="5"/>
  <c r="H183" i="5"/>
  <c r="F184" i="5"/>
  <c r="D184" i="5"/>
  <c r="G184" i="5"/>
  <c r="C184" i="5"/>
  <c r="B184" i="5"/>
  <c r="I184" i="5"/>
  <c r="H184" i="5"/>
  <c r="I185" i="5"/>
  <c r="F185" i="5"/>
  <c r="D185" i="5"/>
  <c r="G185" i="5"/>
  <c r="B185" i="5"/>
  <c r="C185" i="5"/>
  <c r="H185" i="5"/>
  <c r="F186" i="5"/>
  <c r="D186" i="5"/>
  <c r="G186" i="5"/>
  <c r="H186" i="5"/>
  <c r="B186" i="5"/>
  <c r="I186" i="5"/>
  <c r="C186" i="5"/>
  <c r="G187" i="5"/>
  <c r="C187" i="5"/>
  <c r="H187" i="5"/>
  <c r="D187" i="5"/>
  <c r="F187" i="5"/>
  <c r="B187" i="5"/>
  <c r="I187" i="5"/>
  <c r="G188" i="5"/>
  <c r="H188" i="5"/>
  <c r="B188" i="5"/>
  <c r="D188" i="5"/>
  <c r="I188" i="5"/>
  <c r="F188" i="5"/>
  <c r="C188" i="5"/>
  <c r="D189" i="5"/>
  <c r="G189" i="5"/>
  <c r="B189" i="5"/>
  <c r="H189" i="5"/>
  <c r="F189" i="5"/>
  <c r="C189" i="5"/>
  <c r="I189" i="5"/>
  <c r="B190" i="5"/>
  <c r="H190" i="5"/>
  <c r="C190" i="5"/>
  <c r="G190" i="5"/>
  <c r="F190" i="5"/>
  <c r="D190" i="5"/>
  <c r="I190" i="5"/>
  <c r="B191" i="5"/>
  <c r="H191" i="5"/>
  <c r="C191" i="5"/>
  <c r="D191" i="5"/>
  <c r="I191" i="5"/>
  <c r="F191" i="5"/>
  <c r="G191" i="5"/>
  <c r="B192" i="5"/>
  <c r="F192" i="5"/>
  <c r="C192" i="5"/>
  <c r="I192" i="5"/>
  <c r="H192" i="5"/>
  <c r="G192" i="5"/>
  <c r="D192" i="5"/>
  <c r="B193" i="5"/>
  <c r="H193" i="5"/>
  <c r="F193" i="5"/>
  <c r="I193" i="5"/>
  <c r="C193" i="5"/>
  <c r="D193" i="5"/>
  <c r="G193" i="5"/>
  <c r="I194" i="5"/>
  <c r="G194" i="5"/>
  <c r="F194" i="5"/>
  <c r="C194" i="5"/>
  <c r="B194" i="5"/>
  <c r="H194" i="5"/>
  <c r="D194" i="5"/>
  <c r="I195" i="5"/>
  <c r="G195" i="5"/>
  <c r="B195" i="5"/>
  <c r="H195" i="5"/>
  <c r="D195" i="5"/>
  <c r="C195" i="5"/>
  <c r="F195" i="5"/>
  <c r="B196" i="5"/>
  <c r="C196" i="5"/>
  <c r="H196" i="5"/>
  <c r="F196" i="5"/>
  <c r="I196" i="5"/>
  <c r="G196" i="5"/>
  <c r="D196" i="5"/>
  <c r="B197" i="5"/>
  <c r="D197" i="5"/>
  <c r="H197" i="5"/>
  <c r="F197" i="5"/>
  <c r="G197" i="5"/>
  <c r="C197" i="5"/>
  <c r="I197" i="5"/>
  <c r="B198" i="5"/>
  <c r="H198" i="5"/>
  <c r="G198" i="5"/>
  <c r="I198" i="5"/>
  <c r="F198" i="5"/>
  <c r="D198" i="5"/>
  <c r="C198" i="5"/>
  <c r="B199" i="5"/>
  <c r="C199" i="5"/>
  <c r="G199" i="5"/>
  <c r="F199" i="5"/>
  <c r="H199" i="5"/>
  <c r="D199" i="5"/>
  <c r="I199" i="5"/>
  <c r="H200" i="5"/>
  <c r="C200" i="5"/>
  <c r="D200" i="5"/>
  <c r="I200" i="5"/>
  <c r="F200" i="5"/>
  <c r="B200" i="5"/>
  <c r="G200" i="5"/>
  <c r="D201" i="5"/>
  <c r="I201" i="5"/>
  <c r="H201" i="5"/>
  <c r="G201" i="5"/>
  <c r="F201" i="5"/>
  <c r="B201" i="5"/>
  <c r="C201" i="5"/>
  <c r="F202" i="5"/>
  <c r="C202" i="5"/>
  <c r="G202" i="5"/>
  <c r="D202" i="5"/>
  <c r="B202" i="5"/>
  <c r="H202" i="5"/>
  <c r="I202" i="5"/>
  <c r="I203" i="5"/>
  <c r="C203" i="5"/>
  <c r="F203" i="5"/>
  <c r="D203" i="5"/>
  <c r="B203" i="5"/>
  <c r="H203" i="5"/>
  <c r="G203" i="5"/>
  <c r="B204" i="5"/>
  <c r="C204" i="5"/>
  <c r="F204" i="5"/>
  <c r="D204" i="5"/>
  <c r="G204" i="5"/>
  <c r="H204" i="5"/>
  <c r="I204" i="5"/>
  <c r="I205" i="5"/>
  <c r="G205" i="5"/>
  <c r="H205" i="5"/>
  <c r="C205" i="5"/>
  <c r="D205" i="5"/>
  <c r="B205" i="5"/>
  <c r="F205" i="5"/>
  <c r="I206" i="5"/>
  <c r="F206" i="5"/>
  <c r="C206" i="5"/>
  <c r="H206" i="5"/>
  <c r="G206" i="5"/>
  <c r="D206" i="5"/>
  <c r="B206" i="5"/>
  <c r="H207" i="5"/>
  <c r="G207" i="5"/>
  <c r="F207" i="5"/>
  <c r="C207" i="5"/>
  <c r="B207" i="5"/>
  <c r="I207" i="5"/>
  <c r="D207" i="5"/>
  <c r="B208" i="5"/>
  <c r="F208" i="5"/>
  <c r="I208" i="5"/>
  <c r="D208" i="5"/>
  <c r="G208" i="5"/>
  <c r="C208" i="5"/>
  <c r="H208" i="5"/>
  <c r="B209" i="5"/>
  <c r="C209" i="5"/>
  <c r="D209" i="5"/>
  <c r="I209" i="5"/>
  <c r="G209" i="5"/>
  <c r="H209" i="5"/>
  <c r="F209" i="5"/>
  <c r="H210" i="5"/>
  <c r="G210" i="5"/>
  <c r="D210" i="5"/>
  <c r="C210" i="5"/>
  <c r="B210" i="5"/>
  <c r="F210" i="5"/>
  <c r="I210" i="5"/>
  <c r="F211" i="5"/>
  <c r="G211" i="5"/>
  <c r="I211" i="5"/>
  <c r="H211" i="5"/>
  <c r="B211" i="5"/>
  <c r="D211" i="5"/>
  <c r="C211" i="5"/>
  <c r="G212" i="5"/>
  <c r="F212" i="5"/>
  <c r="B212" i="5"/>
  <c r="H212" i="5"/>
  <c r="I212" i="5"/>
  <c r="C212" i="5"/>
  <c r="D212" i="5"/>
  <c r="G213" i="5"/>
  <c r="F213" i="5"/>
  <c r="C213" i="5"/>
  <c r="H213" i="5"/>
  <c r="I213" i="5"/>
  <c r="B213" i="5"/>
  <c r="D213" i="5"/>
  <c r="C214" i="5"/>
  <c r="F214" i="5"/>
  <c r="H214" i="5"/>
  <c r="B214" i="5"/>
  <c r="G214" i="5"/>
  <c r="D214" i="5"/>
  <c r="I214" i="5"/>
  <c r="C215" i="5"/>
  <c r="H215" i="5"/>
  <c r="G215" i="5"/>
  <c r="I215" i="5"/>
  <c r="B215" i="5"/>
  <c r="F215" i="5"/>
  <c r="D215" i="5"/>
  <c r="D216" i="5"/>
  <c r="B216" i="5"/>
  <c r="H216" i="5"/>
  <c r="G216" i="5"/>
  <c r="C216" i="5"/>
  <c r="F216" i="5"/>
  <c r="I216" i="5"/>
  <c r="C217" i="5"/>
  <c r="F217" i="5"/>
  <c r="G217" i="5"/>
  <c r="B217" i="5"/>
  <c r="I217" i="5"/>
  <c r="H217" i="5"/>
  <c r="D217" i="5"/>
  <c r="F218" i="5"/>
  <c r="H218" i="5"/>
  <c r="C218" i="5"/>
  <c r="B218" i="5"/>
  <c r="D218" i="5"/>
  <c r="I218" i="5"/>
  <c r="G218" i="5"/>
  <c r="B219" i="5"/>
  <c r="H219" i="5"/>
  <c r="D219" i="5"/>
  <c r="F219" i="5"/>
  <c r="G219" i="5"/>
  <c r="C219" i="5"/>
  <c r="I219" i="5"/>
  <c r="I220" i="5"/>
  <c r="H220" i="5"/>
  <c r="B220" i="5"/>
  <c r="G220" i="5"/>
  <c r="F220" i="5"/>
  <c r="D220" i="5"/>
  <c r="C220" i="5"/>
  <c r="H221" i="5"/>
  <c r="I221" i="5"/>
  <c r="G221" i="5"/>
  <c r="B221" i="5"/>
  <c r="F221" i="5"/>
  <c r="D221" i="5"/>
  <c r="C221" i="5"/>
  <c r="H222" i="5"/>
  <c r="G222" i="5"/>
  <c r="F222" i="5"/>
  <c r="B222" i="5"/>
  <c r="D222" i="5"/>
  <c r="C222" i="5"/>
  <c r="I222" i="5"/>
  <c r="F223" i="5"/>
  <c r="C223" i="5"/>
  <c r="I223" i="5"/>
  <c r="D223" i="5"/>
  <c r="B223" i="5"/>
  <c r="G223" i="5"/>
  <c r="H223" i="5"/>
  <c r="F224" i="5"/>
  <c r="D224" i="5"/>
  <c r="C224" i="5"/>
  <c r="H224" i="5"/>
  <c r="G224" i="5"/>
  <c r="B224" i="5"/>
  <c r="I224" i="5"/>
  <c r="F225" i="5"/>
  <c r="I225" i="5"/>
  <c r="C225" i="5"/>
  <c r="G225" i="5"/>
  <c r="D225" i="5"/>
  <c r="H225" i="5"/>
  <c r="B225" i="5"/>
  <c r="B226" i="5"/>
  <c r="H226" i="5"/>
  <c r="D226" i="5"/>
  <c r="C226" i="5"/>
  <c r="G226" i="5"/>
  <c r="I226" i="5"/>
  <c r="F226" i="5"/>
  <c r="G227" i="5"/>
  <c r="C227" i="5"/>
  <c r="F227" i="5"/>
  <c r="B227" i="5"/>
  <c r="D227" i="5"/>
  <c r="H227" i="5"/>
  <c r="I227" i="5"/>
  <c r="C228" i="5"/>
  <c r="F228" i="5"/>
  <c r="H228" i="5"/>
  <c r="D228" i="5"/>
  <c r="B228" i="5"/>
  <c r="G228" i="5"/>
  <c r="I228" i="5"/>
  <c r="F229" i="5"/>
  <c r="B229" i="5"/>
  <c r="D229" i="5"/>
  <c r="H229" i="5"/>
  <c r="G229" i="5"/>
  <c r="C229" i="5"/>
  <c r="I229" i="5"/>
  <c r="F230" i="5"/>
  <c r="D230" i="5"/>
  <c r="B230" i="5"/>
  <c r="H230" i="5"/>
  <c r="C230" i="5"/>
  <c r="G230" i="5"/>
  <c r="I230" i="5"/>
  <c r="F231" i="5"/>
  <c r="G231" i="5"/>
  <c r="D231" i="5"/>
  <c r="H231" i="5"/>
  <c r="C231" i="5"/>
  <c r="B231" i="5"/>
  <c r="I231" i="5"/>
  <c r="F232" i="5"/>
  <c r="D232" i="5"/>
  <c r="G232" i="5"/>
  <c r="H232" i="5"/>
  <c r="B232" i="5"/>
  <c r="C232" i="5"/>
  <c r="I232" i="5"/>
  <c r="D233" i="5"/>
  <c r="F233" i="5"/>
  <c r="H233" i="5"/>
  <c r="B233" i="5"/>
  <c r="G233" i="5"/>
  <c r="C233" i="5"/>
  <c r="I233" i="5"/>
  <c r="G234" i="5"/>
  <c r="F234" i="5"/>
  <c r="C234" i="5"/>
  <c r="D234" i="5"/>
  <c r="H234" i="5"/>
  <c r="B234" i="5"/>
  <c r="I234" i="5"/>
  <c r="B235" i="5"/>
  <c r="C235" i="5"/>
  <c r="F235" i="5"/>
  <c r="H235" i="5"/>
  <c r="D235" i="5"/>
  <c r="G235" i="5"/>
  <c r="I235" i="5"/>
  <c r="G236" i="5"/>
  <c r="D236" i="5"/>
  <c r="F236" i="5"/>
  <c r="C236" i="5"/>
  <c r="B236" i="5"/>
  <c r="H236" i="5"/>
  <c r="I236" i="5"/>
  <c r="F237" i="5"/>
  <c r="H237" i="5"/>
  <c r="C237" i="5"/>
  <c r="D237" i="5"/>
  <c r="B237" i="5"/>
  <c r="G237" i="5"/>
  <c r="I237" i="5"/>
  <c r="B238" i="5"/>
  <c r="F238" i="5"/>
  <c r="G238" i="5"/>
  <c r="D238" i="5"/>
  <c r="C238" i="5"/>
  <c r="H238" i="5"/>
  <c r="I238" i="5"/>
  <c r="D239" i="5"/>
  <c r="G239" i="5"/>
  <c r="C239" i="5"/>
  <c r="F239" i="5"/>
  <c r="B239" i="5"/>
  <c r="H239" i="5"/>
  <c r="I239" i="5"/>
  <c r="D240" i="5"/>
  <c r="C240" i="5"/>
  <c r="I240" i="5"/>
  <c r="F240" i="5"/>
  <c r="H240" i="5"/>
  <c r="B240" i="5"/>
  <c r="G240" i="5"/>
  <c r="H241" i="5"/>
  <c r="B241" i="5"/>
  <c r="G241" i="5"/>
  <c r="D241" i="5"/>
  <c r="I241" i="5"/>
  <c r="F241" i="5"/>
  <c r="C241" i="5"/>
  <c r="G242" i="5"/>
  <c r="D242" i="5"/>
  <c r="B242" i="5"/>
  <c r="H242" i="5"/>
  <c r="I242" i="5"/>
  <c r="F242" i="5"/>
  <c r="C242" i="5"/>
  <c r="I243" i="5"/>
  <c r="F243" i="5"/>
  <c r="B243" i="5"/>
  <c r="D243" i="5"/>
  <c r="G243" i="5"/>
  <c r="H243" i="5"/>
  <c r="C243" i="5"/>
  <c r="G244" i="5"/>
  <c r="B244" i="5"/>
  <c r="F244" i="5"/>
  <c r="D244" i="5"/>
  <c r="I244" i="5"/>
  <c r="H244" i="5"/>
  <c r="C244" i="5"/>
  <c r="I245" i="5"/>
  <c r="F245" i="5"/>
  <c r="G245" i="5"/>
  <c r="H245" i="5"/>
  <c r="B245" i="5"/>
  <c r="D245" i="5"/>
  <c r="C245" i="5"/>
  <c r="G246" i="5"/>
  <c r="D246" i="5"/>
  <c r="H246" i="5"/>
  <c r="B246" i="5"/>
  <c r="I246" i="5"/>
  <c r="F246" i="5"/>
  <c r="C246" i="5"/>
  <c r="G247" i="5"/>
  <c r="D247" i="5"/>
  <c r="H247" i="5"/>
  <c r="C247" i="5"/>
  <c r="F247" i="5"/>
  <c r="B247" i="5"/>
  <c r="I247" i="5"/>
  <c r="D248" i="5"/>
  <c r="I248" i="5"/>
  <c r="G248" i="5"/>
  <c r="F248" i="5"/>
  <c r="C248" i="5"/>
  <c r="H248" i="5"/>
  <c r="B248" i="5"/>
  <c r="D249" i="5"/>
  <c r="C249" i="5"/>
  <c r="F249" i="5"/>
  <c r="I249" i="5"/>
  <c r="G249" i="5"/>
  <c r="H249" i="5"/>
  <c r="B249" i="5"/>
  <c r="F250" i="5"/>
  <c r="D250" i="5"/>
  <c r="B250" i="5"/>
  <c r="G250" i="5"/>
  <c r="C250" i="5"/>
  <c r="H250" i="5"/>
  <c r="I250" i="5"/>
  <c r="G251" i="5"/>
  <c r="F251" i="5"/>
  <c r="C251" i="5"/>
  <c r="B251" i="5"/>
  <c r="H251" i="5"/>
  <c r="D251" i="5"/>
  <c r="I251" i="5"/>
  <c r="G252" i="5"/>
  <c r="F252" i="5"/>
  <c r="C252" i="5"/>
  <c r="H252" i="5"/>
  <c r="B252" i="5"/>
  <c r="D252" i="5"/>
  <c r="I252" i="5"/>
  <c r="D253" i="5"/>
  <c r="H253" i="5"/>
  <c r="F253" i="5"/>
  <c r="C253" i="5"/>
  <c r="B253" i="5"/>
  <c r="G253" i="5"/>
  <c r="I253" i="5"/>
  <c r="D254" i="5"/>
  <c r="H254" i="5"/>
  <c r="B254" i="5"/>
  <c r="C254" i="5"/>
  <c r="I254" i="5"/>
  <c r="F254" i="5"/>
  <c r="G254" i="5"/>
  <c r="F255" i="5"/>
  <c r="C255" i="5"/>
  <c r="H255" i="5"/>
  <c r="I255" i="5"/>
  <c r="B255" i="5"/>
  <c r="D255" i="5"/>
  <c r="G255" i="5"/>
  <c r="C256" i="5"/>
  <c r="H256" i="5"/>
  <c r="G256" i="5"/>
  <c r="I256" i="5"/>
  <c r="B256" i="5"/>
  <c r="F256" i="5"/>
  <c r="D256" i="5"/>
  <c r="B257" i="5"/>
  <c r="F257" i="5"/>
  <c r="D257" i="5"/>
  <c r="H257" i="5"/>
  <c r="C257" i="5"/>
  <c r="G257" i="5"/>
  <c r="I257" i="5"/>
  <c r="B258" i="5"/>
  <c r="H258" i="5"/>
  <c r="F258" i="5"/>
  <c r="D258" i="5"/>
  <c r="C258" i="5"/>
  <c r="G258" i="5"/>
  <c r="I258" i="5"/>
  <c r="B259" i="5"/>
  <c r="H259" i="5"/>
  <c r="D259" i="5"/>
  <c r="G259" i="5"/>
  <c r="C259" i="5"/>
  <c r="F259" i="5"/>
  <c r="I259" i="5"/>
  <c r="B260" i="5"/>
  <c r="G260" i="5"/>
  <c r="D260" i="5"/>
  <c r="H260" i="5"/>
  <c r="F260" i="5"/>
  <c r="C260" i="5"/>
  <c r="I260" i="5"/>
  <c r="C261" i="5"/>
  <c r="F261" i="5"/>
  <c r="G261" i="5"/>
  <c r="B261" i="5"/>
  <c r="D261" i="5"/>
  <c r="H261" i="5"/>
  <c r="I261" i="5"/>
  <c r="C262" i="5"/>
  <c r="F262" i="5"/>
  <c r="G262" i="5"/>
  <c r="B262" i="5"/>
  <c r="H262" i="5"/>
  <c r="D262" i="5"/>
  <c r="I262" i="5"/>
  <c r="C263" i="5"/>
  <c r="F263" i="5"/>
  <c r="D263" i="5"/>
  <c r="B263" i="5"/>
  <c r="G263" i="5"/>
  <c r="H263" i="5"/>
  <c r="I263" i="5"/>
  <c r="H264" i="5"/>
  <c r="F264" i="5"/>
  <c r="C264" i="5"/>
  <c r="D264" i="5"/>
  <c r="B264" i="5"/>
  <c r="G264" i="5"/>
  <c r="I264" i="5"/>
  <c r="D265" i="5"/>
  <c r="C265" i="5"/>
  <c r="B265" i="5"/>
  <c r="F265" i="5"/>
  <c r="H265" i="5"/>
  <c r="G265" i="5"/>
  <c r="I265" i="5"/>
  <c r="G266" i="5"/>
  <c r="D266" i="5"/>
  <c r="F266" i="5"/>
  <c r="B266" i="5"/>
  <c r="H266" i="5"/>
  <c r="C266" i="5"/>
  <c r="I266" i="5"/>
  <c r="D267" i="5"/>
  <c r="G267" i="5"/>
  <c r="C267" i="5"/>
  <c r="F267" i="5"/>
  <c r="H267" i="5"/>
  <c r="I267" i="5"/>
  <c r="B267" i="5"/>
  <c r="G268" i="5"/>
  <c r="H268" i="5"/>
  <c r="I268" i="5"/>
  <c r="F268" i="5"/>
  <c r="D268" i="5"/>
  <c r="C268" i="5"/>
  <c r="B268" i="5"/>
  <c r="F269" i="5"/>
  <c r="G269" i="5"/>
  <c r="H269" i="5"/>
  <c r="I269" i="5"/>
  <c r="D269" i="5"/>
  <c r="C269" i="5"/>
  <c r="B269" i="5"/>
  <c r="H270" i="5"/>
  <c r="F270" i="5"/>
  <c r="G270" i="5"/>
  <c r="D270" i="5"/>
  <c r="B270" i="5"/>
  <c r="I270" i="5"/>
  <c r="C270" i="5"/>
  <c r="H271" i="5"/>
  <c r="G271" i="5"/>
  <c r="I271" i="5"/>
  <c r="F271" i="5"/>
  <c r="C271" i="5"/>
  <c r="D271" i="5"/>
  <c r="B271" i="5"/>
  <c r="H272" i="5"/>
  <c r="G272" i="5"/>
  <c r="C272" i="5"/>
  <c r="F272" i="5"/>
  <c r="B272" i="5"/>
  <c r="D272" i="5"/>
  <c r="I272" i="5"/>
  <c r="H273" i="5"/>
  <c r="F273" i="5"/>
  <c r="D273" i="5"/>
  <c r="B273" i="5"/>
  <c r="G273" i="5"/>
  <c r="C273" i="5"/>
  <c r="I273" i="5"/>
  <c r="H274" i="5"/>
  <c r="D274" i="5"/>
  <c r="B274" i="5"/>
  <c r="G274" i="5"/>
  <c r="F274" i="5"/>
  <c r="C274" i="5"/>
  <c r="I274" i="5"/>
  <c r="B275" i="5"/>
  <c r="D275" i="5"/>
  <c r="G275" i="5"/>
  <c r="H275" i="5"/>
  <c r="F275" i="5"/>
  <c r="C275" i="5"/>
  <c r="I275" i="5"/>
  <c r="D276" i="5"/>
  <c r="F276" i="5"/>
  <c r="C276" i="5"/>
  <c r="G276" i="5"/>
  <c r="H276" i="5"/>
  <c r="B276" i="5"/>
  <c r="I276" i="5"/>
  <c r="F277" i="5"/>
  <c r="G277" i="5"/>
  <c r="I277" i="5"/>
  <c r="D277" i="5"/>
  <c r="B277" i="5"/>
  <c r="H277" i="5"/>
  <c r="C277" i="5"/>
  <c r="H278" i="5"/>
  <c r="G278" i="5"/>
  <c r="I278" i="5"/>
  <c r="B278" i="5"/>
  <c r="D278" i="5"/>
  <c r="F278" i="5"/>
  <c r="C278" i="5"/>
  <c r="G279" i="5"/>
  <c r="H279" i="5"/>
  <c r="B279" i="5"/>
  <c r="I279" i="5"/>
  <c r="D279" i="5"/>
  <c r="F279" i="5"/>
  <c r="C279" i="5"/>
  <c r="H280" i="5"/>
  <c r="B280" i="5"/>
  <c r="C280" i="5"/>
  <c r="G280" i="5"/>
  <c r="I280" i="5"/>
  <c r="D280" i="5"/>
  <c r="F280" i="5"/>
  <c r="B281" i="5"/>
  <c r="H281" i="5"/>
  <c r="D281" i="5"/>
  <c r="C281" i="5"/>
  <c r="G281" i="5"/>
  <c r="F281" i="5"/>
  <c r="I281" i="5"/>
  <c r="B282" i="5"/>
  <c r="H282" i="5"/>
  <c r="D282" i="5"/>
  <c r="C282" i="5"/>
  <c r="F282" i="5"/>
  <c r="I282" i="5"/>
  <c r="G282" i="5"/>
  <c r="B283" i="5"/>
  <c r="I283" i="5"/>
  <c r="H283" i="5"/>
  <c r="G283" i="5"/>
  <c r="D283" i="5"/>
  <c r="F283" i="5"/>
  <c r="C283" i="5"/>
  <c r="B284" i="5"/>
  <c r="H284" i="5"/>
  <c r="C284" i="5"/>
  <c r="D284" i="5"/>
  <c r="F284" i="5"/>
  <c r="G284" i="5"/>
  <c r="I284" i="5"/>
  <c r="B285" i="5"/>
  <c r="G285" i="5"/>
  <c r="I285" i="5"/>
  <c r="F285" i="5"/>
  <c r="H285" i="5"/>
  <c r="C285" i="5"/>
  <c r="D285" i="5"/>
  <c r="B286" i="5"/>
  <c r="D286" i="5"/>
  <c r="F286" i="5"/>
  <c r="C286" i="5"/>
  <c r="I286" i="5"/>
  <c r="H286" i="5"/>
  <c r="G286" i="5"/>
  <c r="B287" i="5"/>
  <c r="D287" i="5"/>
  <c r="H287" i="5"/>
  <c r="F287" i="5"/>
  <c r="G287" i="5"/>
  <c r="I287" i="5"/>
  <c r="C287" i="5"/>
  <c r="G288" i="5"/>
  <c r="D288" i="5"/>
  <c r="H288" i="5"/>
  <c r="F288" i="5"/>
  <c r="C288" i="5"/>
  <c r="B288" i="5"/>
  <c r="I288" i="5"/>
  <c r="B289" i="5"/>
  <c r="I289" i="5"/>
  <c r="H289" i="5"/>
  <c r="D289" i="5"/>
  <c r="G289" i="5"/>
  <c r="F289" i="5"/>
  <c r="C289" i="5"/>
  <c r="H290" i="5"/>
  <c r="B290" i="5"/>
  <c r="C290" i="5"/>
  <c r="D290" i="5"/>
  <c r="I290" i="5"/>
  <c r="F290" i="5"/>
  <c r="G290" i="5"/>
  <c r="G291" i="5"/>
  <c r="H291" i="5"/>
  <c r="B291" i="5"/>
  <c r="D291" i="5"/>
  <c r="C291" i="5"/>
  <c r="F291" i="5"/>
  <c r="I291" i="5"/>
  <c r="C292" i="5"/>
  <c r="F292" i="5"/>
  <c r="D292" i="5"/>
  <c r="B292" i="5"/>
  <c r="G292" i="5"/>
  <c r="H292" i="5"/>
  <c r="I292" i="5"/>
  <c r="C293" i="5"/>
  <c r="G293" i="5"/>
  <c r="I293" i="5"/>
  <c r="F293" i="5"/>
  <c r="D293" i="5"/>
  <c r="H293" i="5"/>
  <c r="B293" i="5"/>
  <c r="C294" i="5"/>
  <c r="D294" i="5"/>
  <c r="H294" i="5"/>
  <c r="B294" i="5"/>
  <c r="G294" i="5"/>
  <c r="I294" i="5"/>
  <c r="F294" i="5"/>
  <c r="C295" i="5"/>
  <c r="D295" i="5"/>
  <c r="G295" i="5"/>
  <c r="H295" i="5"/>
  <c r="B295" i="5"/>
  <c r="F295" i="5"/>
  <c r="I295" i="5"/>
  <c r="C296" i="5"/>
  <c r="D296" i="5"/>
  <c r="F296" i="5"/>
  <c r="G296" i="5"/>
  <c r="I296" i="5"/>
  <c r="B296" i="5"/>
  <c r="H296" i="5"/>
  <c r="C297" i="5"/>
  <c r="F297" i="5"/>
  <c r="G297" i="5"/>
  <c r="I297" i="5"/>
  <c r="H297" i="5"/>
  <c r="B297" i="5"/>
  <c r="D297" i="5"/>
  <c r="C298" i="5"/>
  <c r="I298" i="5"/>
  <c r="B298" i="5"/>
  <c r="D298" i="5"/>
  <c r="H298" i="5"/>
  <c r="F298" i="5"/>
  <c r="G298" i="5"/>
  <c r="C299" i="5"/>
  <c r="G299" i="5"/>
  <c r="H299" i="5"/>
  <c r="D299" i="5"/>
  <c r="B299" i="5"/>
  <c r="I299" i="5"/>
  <c r="F299" i="5"/>
  <c r="C300" i="5"/>
  <c r="D300" i="5"/>
  <c r="I300" i="5"/>
  <c r="F300" i="5"/>
  <c r="H300" i="5"/>
  <c r="G300" i="5"/>
  <c r="B300" i="5"/>
  <c r="C301" i="5"/>
  <c r="H301" i="5"/>
  <c r="F301" i="5"/>
  <c r="D301" i="5"/>
  <c r="B301" i="5"/>
  <c r="G301" i="5"/>
  <c r="I301" i="5"/>
  <c r="C302" i="5"/>
  <c r="D302" i="5"/>
  <c r="G302" i="5"/>
  <c r="H302" i="5"/>
  <c r="F302" i="5"/>
  <c r="I302" i="5"/>
  <c r="B302" i="5"/>
  <c r="C303" i="5"/>
  <c r="D303" i="5"/>
  <c r="F303" i="5"/>
  <c r="I303" i="5"/>
  <c r="G303" i="5"/>
  <c r="B303" i="5"/>
  <c r="H303" i="5"/>
  <c r="C304" i="5"/>
  <c r="D304" i="5"/>
  <c r="F304" i="5"/>
  <c r="G304" i="5"/>
  <c r="H304" i="5"/>
  <c r="B304" i="5"/>
  <c r="I304" i="5"/>
  <c r="C305" i="5"/>
  <c r="G305" i="5"/>
  <c r="F305" i="5"/>
  <c r="D305" i="5"/>
  <c r="H305" i="5"/>
  <c r="B305" i="5"/>
  <c r="I305" i="5"/>
  <c r="G306" i="5"/>
  <c r="B306" i="5"/>
  <c r="F306" i="5"/>
  <c r="H306" i="5"/>
  <c r="C306" i="5"/>
  <c r="D306" i="5"/>
  <c r="I306" i="5"/>
  <c r="H307" i="5"/>
  <c r="D307" i="5"/>
  <c r="F307" i="5"/>
  <c r="G307" i="5"/>
  <c r="B307" i="5"/>
  <c r="C307" i="5"/>
  <c r="I307" i="5"/>
  <c r="B308" i="5"/>
  <c r="C308" i="5"/>
  <c r="G308" i="5"/>
  <c r="F308" i="5"/>
  <c r="D308" i="5"/>
  <c r="H308" i="5"/>
  <c r="I308" i="5"/>
  <c r="D309" i="5"/>
  <c r="H309" i="5"/>
  <c r="B309" i="5"/>
  <c r="G309" i="5"/>
  <c r="F309" i="5"/>
  <c r="C309" i="5"/>
  <c r="I309" i="5"/>
  <c r="H310" i="5"/>
  <c r="G310" i="5"/>
  <c r="I310" i="5"/>
  <c r="F310" i="5"/>
  <c r="D310" i="5"/>
  <c r="B310" i="5"/>
  <c r="C310" i="5"/>
  <c r="I311" i="5"/>
  <c r="H311" i="5"/>
  <c r="F311" i="5"/>
  <c r="B311" i="5"/>
  <c r="D311" i="5"/>
  <c r="G311" i="5"/>
  <c r="C311" i="5"/>
  <c r="I330" i="5"/>
  <c r="G330" i="5"/>
  <c r="I331" i="5"/>
  <c r="G331" i="5"/>
  <c r="I332" i="5"/>
  <c r="G332" i="5"/>
  <c r="I333" i="5"/>
  <c r="G333" i="5"/>
  <c r="I334" i="5"/>
  <c r="G334" i="5"/>
  <c r="I335" i="5"/>
  <c r="G335" i="5"/>
  <c r="C335" i="5"/>
  <c r="I336" i="5"/>
  <c r="C336" i="5"/>
  <c r="G336" i="5"/>
  <c r="I337" i="5"/>
  <c r="G337" i="5"/>
  <c r="C337" i="5"/>
  <c r="I338" i="5"/>
  <c r="G338" i="5"/>
  <c r="C338" i="5"/>
  <c r="I339" i="5"/>
  <c r="G339" i="5"/>
  <c r="C339" i="5"/>
  <c r="I340" i="5"/>
  <c r="C340" i="5"/>
  <c r="G340" i="5"/>
  <c r="I341" i="5"/>
  <c r="G341" i="5"/>
  <c r="C341" i="5"/>
  <c r="I342" i="5"/>
  <c r="C342" i="5"/>
  <c r="G342" i="5"/>
  <c r="I343" i="5"/>
  <c r="G343" i="5"/>
  <c r="C343" i="5"/>
  <c r="I344" i="5"/>
  <c r="C344" i="5"/>
  <c r="G344" i="5"/>
  <c r="I345" i="5"/>
  <c r="C345" i="5"/>
  <c r="G345" i="5"/>
  <c r="I346" i="5"/>
  <c r="C346" i="5"/>
  <c r="G346" i="5"/>
  <c r="I347" i="5"/>
  <c r="G347" i="5"/>
  <c r="C347" i="5"/>
  <c r="I348" i="5"/>
  <c r="G348" i="5"/>
  <c r="C348" i="5"/>
  <c r="I349" i="5"/>
  <c r="C349" i="5"/>
  <c r="G349" i="5"/>
  <c r="I350" i="5"/>
  <c r="F350" i="5"/>
  <c r="C350" i="5"/>
  <c r="G350" i="5"/>
  <c r="I351" i="5"/>
  <c r="G351" i="5"/>
  <c r="F351" i="5"/>
  <c r="C351" i="5"/>
  <c r="I352" i="5"/>
  <c r="F352" i="5"/>
  <c r="C352" i="5"/>
  <c r="G352" i="5"/>
  <c r="I353" i="5"/>
  <c r="C353" i="5"/>
  <c r="F353" i="5"/>
  <c r="G353" i="5"/>
  <c r="I354" i="5"/>
  <c r="C354" i="5"/>
  <c r="G354" i="5"/>
  <c r="F354" i="5"/>
  <c r="I355" i="5"/>
  <c r="C355" i="5"/>
  <c r="G355" i="5"/>
  <c r="F355" i="5"/>
  <c r="I356" i="5"/>
  <c r="G356" i="5"/>
  <c r="F356" i="5"/>
  <c r="C356" i="5"/>
  <c r="I357" i="5"/>
  <c r="G357" i="5"/>
  <c r="C357" i="5"/>
  <c r="F357" i="5"/>
  <c r="I358" i="5"/>
  <c r="G358" i="5"/>
  <c r="C358" i="5"/>
  <c r="F358" i="5"/>
  <c r="I359" i="5"/>
  <c r="G359" i="5"/>
  <c r="C359" i="5"/>
  <c r="F359" i="5"/>
  <c r="I360" i="5"/>
  <c r="G360" i="5"/>
  <c r="C360" i="5"/>
  <c r="F360" i="5"/>
  <c r="I361" i="5"/>
  <c r="G361" i="5"/>
  <c r="C361" i="5"/>
  <c r="F361" i="5"/>
  <c r="C362" i="5"/>
  <c r="F362" i="5"/>
  <c r="I363" i="5"/>
  <c r="C363" i="5"/>
  <c r="F363" i="5"/>
  <c r="G363" i="5"/>
  <c r="I364" i="5"/>
  <c r="G364" i="5"/>
  <c r="C364" i="5"/>
  <c r="F364" i="5"/>
  <c r="I365" i="5"/>
  <c r="G365" i="5"/>
  <c r="F365" i="5"/>
  <c r="C365" i="5"/>
  <c r="I366" i="5"/>
  <c r="C366" i="5"/>
  <c r="G366" i="5"/>
  <c r="F366" i="5"/>
  <c r="I367" i="5"/>
  <c r="C367" i="5"/>
  <c r="G367" i="5"/>
  <c r="F367" i="5"/>
  <c r="I368" i="5"/>
  <c r="F368" i="5"/>
  <c r="C368" i="5"/>
  <c r="G368" i="5"/>
  <c r="I369" i="5"/>
  <c r="G369" i="5"/>
  <c r="C369" i="5"/>
  <c r="F369" i="5"/>
  <c r="G370" i="5"/>
  <c r="C370" i="5"/>
  <c r="F370" i="5"/>
  <c r="G371" i="5"/>
  <c r="C371" i="5"/>
  <c r="G372" i="5"/>
  <c r="D372" i="5"/>
  <c r="C372" i="5"/>
  <c r="D373" i="5"/>
  <c r="C373" i="5"/>
  <c r="G373" i="5"/>
  <c r="D374" i="5"/>
  <c r="C374" i="5"/>
  <c r="G374" i="5"/>
  <c r="D375" i="5"/>
  <c r="C375" i="5"/>
  <c r="G375" i="5"/>
  <c r="D376" i="5"/>
  <c r="C376" i="5"/>
  <c r="G376" i="5"/>
  <c r="D377" i="5"/>
  <c r="C377" i="5"/>
  <c r="G377" i="5"/>
  <c r="C378" i="5"/>
  <c r="G378" i="5"/>
  <c r="D378" i="5"/>
  <c r="D379" i="5"/>
  <c r="C379" i="5"/>
  <c r="G379" i="5"/>
  <c r="G380" i="5"/>
  <c r="C380" i="5"/>
  <c r="D380" i="5"/>
  <c r="C381" i="5"/>
  <c r="G381" i="5"/>
  <c r="D381" i="5"/>
  <c r="C382" i="5"/>
  <c r="B382" i="5"/>
  <c r="G382" i="5"/>
  <c r="D382" i="5"/>
  <c r="B383" i="5"/>
  <c r="C383" i="5"/>
  <c r="G383" i="5"/>
  <c r="D383" i="5"/>
  <c r="C384" i="5"/>
  <c r="G384" i="5"/>
  <c r="B384" i="5"/>
  <c r="D384" i="5"/>
  <c r="C385" i="5"/>
  <c r="B385" i="5"/>
  <c r="D385" i="5"/>
  <c r="G385" i="5"/>
  <c r="G386" i="5"/>
  <c r="D386" i="5"/>
  <c r="C386" i="5"/>
  <c r="B386" i="5"/>
  <c r="G387" i="5"/>
  <c r="D387" i="5"/>
  <c r="C387" i="5"/>
  <c r="B387" i="5"/>
  <c r="G388" i="5"/>
  <c r="D388" i="5"/>
  <c r="C388" i="5"/>
  <c r="B388" i="5"/>
  <c r="C389" i="5"/>
  <c r="D389" i="5"/>
  <c r="B389" i="5"/>
  <c r="G389" i="5"/>
  <c r="G390" i="5"/>
  <c r="B390" i="5"/>
  <c r="C390" i="5"/>
  <c r="D390" i="5"/>
  <c r="D391" i="5"/>
  <c r="C391" i="5"/>
  <c r="G391" i="5"/>
  <c r="B391" i="5"/>
  <c r="G392" i="5"/>
  <c r="B392" i="5"/>
  <c r="C392" i="5"/>
  <c r="D392" i="5"/>
  <c r="G393" i="5"/>
  <c r="C393" i="5"/>
  <c r="B393" i="5"/>
  <c r="D393" i="5"/>
  <c r="C394" i="5"/>
  <c r="G394" i="5"/>
  <c r="B394" i="5"/>
  <c r="D394" i="5"/>
  <c r="C395" i="5"/>
  <c r="B395" i="5"/>
  <c r="G395" i="5"/>
  <c r="D395" i="5"/>
  <c r="C396" i="5"/>
  <c r="G396" i="5"/>
  <c r="D396" i="5"/>
  <c r="B396" i="5"/>
  <c r="C397" i="5"/>
  <c r="G397" i="5"/>
  <c r="D397" i="5"/>
  <c r="B397" i="5"/>
  <c r="D398" i="5"/>
  <c r="B398" i="5"/>
  <c r="G398" i="5"/>
  <c r="C398" i="5"/>
  <c r="D399" i="5"/>
  <c r="G399" i="5"/>
  <c r="B399" i="5"/>
  <c r="C399" i="5"/>
  <c r="D400" i="5"/>
  <c r="B400" i="5"/>
  <c r="I400" i="5"/>
  <c r="H400" i="5"/>
  <c r="C400" i="5"/>
  <c r="F400" i="5"/>
  <c r="G400" i="5"/>
  <c r="D401" i="5"/>
  <c r="F401" i="5"/>
  <c r="I401" i="5"/>
  <c r="B401" i="5"/>
  <c r="C401" i="5"/>
  <c r="G401" i="5"/>
  <c r="H401" i="5"/>
  <c r="C402" i="5"/>
  <c r="I402" i="5"/>
  <c r="B402" i="5"/>
  <c r="H402" i="5"/>
  <c r="G402" i="5"/>
  <c r="D402" i="5"/>
  <c r="F402" i="5"/>
  <c r="B403" i="5"/>
  <c r="G403" i="5"/>
  <c r="D403" i="5"/>
  <c r="I403" i="5"/>
  <c r="H403" i="5"/>
  <c r="C403" i="5"/>
  <c r="F403" i="5"/>
  <c r="G404" i="5"/>
  <c r="D404" i="5"/>
  <c r="I404" i="5"/>
  <c r="H404" i="5"/>
  <c r="F404" i="5"/>
  <c r="C404" i="5"/>
  <c r="B404" i="5"/>
  <c r="F405" i="5"/>
  <c r="G405" i="5"/>
  <c r="I405" i="5"/>
  <c r="B405" i="5"/>
  <c r="H405" i="5"/>
  <c r="D405" i="5"/>
  <c r="C405" i="5"/>
  <c r="F406" i="5"/>
  <c r="B406" i="5"/>
  <c r="I406" i="5"/>
  <c r="D406" i="5"/>
  <c r="G406" i="5"/>
  <c r="C406" i="5"/>
  <c r="H406" i="5"/>
  <c r="F407" i="5"/>
  <c r="C407" i="5"/>
  <c r="D407" i="5"/>
  <c r="B407" i="5"/>
  <c r="I407" i="5"/>
  <c r="H407" i="5"/>
  <c r="G407" i="5"/>
  <c r="F408" i="5"/>
  <c r="C408" i="5"/>
  <c r="H408" i="5"/>
  <c r="G408" i="5"/>
  <c r="B408" i="5"/>
  <c r="I408" i="5"/>
  <c r="D408" i="5"/>
  <c r="F409" i="5"/>
  <c r="D409" i="5"/>
  <c r="G409" i="5"/>
  <c r="H409" i="5"/>
  <c r="I409" i="5"/>
  <c r="B409" i="5"/>
  <c r="C409" i="5"/>
  <c r="G410" i="5"/>
  <c r="D410" i="5"/>
  <c r="B410" i="5"/>
  <c r="I410" i="5"/>
  <c r="H410" i="5"/>
  <c r="E410" i="5"/>
  <c r="F410" i="5"/>
  <c r="C410" i="5"/>
  <c r="F411" i="5"/>
  <c r="B411" i="5"/>
  <c r="E411" i="5"/>
  <c r="G411" i="5"/>
  <c r="C411" i="5"/>
  <c r="H411" i="5"/>
  <c r="I411" i="5"/>
  <c r="D411" i="5"/>
  <c r="F412" i="5"/>
  <c r="I412" i="5"/>
  <c r="B412" i="5"/>
  <c r="H412" i="5"/>
  <c r="G412" i="5"/>
  <c r="E412" i="5"/>
  <c r="D412" i="5"/>
  <c r="C412" i="5"/>
  <c r="C413" i="5"/>
  <c r="G413" i="5"/>
  <c r="E413" i="5"/>
  <c r="H413" i="5"/>
  <c r="D413" i="5"/>
  <c r="I413" i="5"/>
  <c r="B413" i="5"/>
  <c r="F413" i="5"/>
  <c r="B414" i="5"/>
  <c r="E414" i="5"/>
  <c r="F414" i="5"/>
  <c r="C414" i="5"/>
  <c r="I414" i="5"/>
  <c r="G414" i="5"/>
  <c r="D414" i="5"/>
  <c r="H414" i="5"/>
  <c r="F415" i="5"/>
  <c r="H415" i="5"/>
  <c r="E415" i="5"/>
  <c r="G415" i="5"/>
  <c r="C415" i="5"/>
  <c r="I415" i="5"/>
  <c r="B415" i="5"/>
  <c r="D415" i="5"/>
  <c r="G416" i="5"/>
  <c r="F416" i="5"/>
  <c r="C416" i="5"/>
  <c r="B416" i="5"/>
  <c r="H416" i="5"/>
  <c r="I416" i="5"/>
  <c r="E416" i="5"/>
  <c r="D416" i="5"/>
  <c r="E417" i="5"/>
  <c r="B417" i="5"/>
  <c r="H417" i="5"/>
  <c r="F417" i="5"/>
  <c r="I417" i="5"/>
  <c r="C417" i="5"/>
  <c r="G417" i="5"/>
  <c r="D417" i="5"/>
  <c r="B418" i="5"/>
  <c r="H418" i="5"/>
  <c r="F418" i="5"/>
  <c r="D418" i="5"/>
  <c r="G418" i="5"/>
  <c r="I418" i="5"/>
  <c r="C418" i="5"/>
  <c r="E418" i="5"/>
  <c r="B419" i="5"/>
  <c r="I419" i="5"/>
  <c r="C419" i="5"/>
  <c r="E419" i="5"/>
  <c r="F419" i="5"/>
  <c r="H419" i="5"/>
  <c r="D419" i="5"/>
  <c r="G419" i="5"/>
  <c r="B420" i="5"/>
  <c r="C420" i="5"/>
  <c r="H420" i="5"/>
  <c r="E420" i="5"/>
  <c r="D420" i="5"/>
  <c r="G420" i="5"/>
  <c r="I420" i="5"/>
  <c r="F420" i="5"/>
  <c r="I421" i="5"/>
  <c r="F421" i="5"/>
  <c r="D421" i="5"/>
  <c r="C421" i="5"/>
  <c r="H421" i="5"/>
  <c r="B421" i="5"/>
  <c r="E421" i="5"/>
  <c r="G421" i="5"/>
  <c r="I422" i="5"/>
  <c r="C422" i="5"/>
  <c r="B422" i="5"/>
  <c r="H422" i="5"/>
  <c r="D422" i="5"/>
  <c r="G422" i="5"/>
  <c r="E422" i="5"/>
  <c r="F422" i="5"/>
  <c r="C423" i="5"/>
  <c r="G423" i="5"/>
  <c r="I423" i="5"/>
  <c r="E423" i="5"/>
  <c r="F423" i="5"/>
  <c r="H423" i="5"/>
  <c r="B423" i="5"/>
  <c r="D423" i="5"/>
  <c r="B424" i="5"/>
  <c r="H424" i="5"/>
  <c r="F424" i="5"/>
  <c r="I424" i="5"/>
  <c r="D424" i="5"/>
  <c r="G424" i="5"/>
  <c r="E424" i="5"/>
  <c r="C424" i="5"/>
  <c r="B425" i="5"/>
  <c r="H425" i="5"/>
  <c r="I425" i="5"/>
  <c r="F425" i="5"/>
  <c r="D425" i="5"/>
  <c r="G425" i="5"/>
  <c r="E425" i="5"/>
  <c r="C425" i="5"/>
  <c r="B426" i="5"/>
  <c r="I426" i="5"/>
  <c r="D426" i="5"/>
  <c r="F426" i="5"/>
  <c r="G426" i="5"/>
  <c r="E426" i="5"/>
  <c r="H426" i="5"/>
  <c r="C426" i="5"/>
  <c r="F427" i="5"/>
  <c r="B427" i="5"/>
  <c r="H427" i="5"/>
  <c r="D427" i="5"/>
  <c r="I427" i="5"/>
  <c r="E427" i="5"/>
  <c r="G427" i="5"/>
  <c r="C427" i="5"/>
  <c r="H428" i="5"/>
  <c r="B428" i="5"/>
  <c r="F428" i="5"/>
  <c r="C428" i="5"/>
  <c r="G428" i="5"/>
  <c r="E428" i="5"/>
  <c r="I428" i="5"/>
  <c r="D428" i="5"/>
  <c r="E429" i="5"/>
  <c r="G429" i="5"/>
  <c r="I429" i="5"/>
  <c r="H429" i="5"/>
  <c r="B429" i="5"/>
  <c r="D429" i="5"/>
  <c r="F429" i="5"/>
  <c r="C429" i="5"/>
  <c r="F430" i="5"/>
  <c r="C430" i="5"/>
  <c r="E430" i="5"/>
  <c r="B430" i="5"/>
  <c r="D430" i="5"/>
  <c r="G430" i="5"/>
  <c r="I430" i="5"/>
  <c r="H430" i="5"/>
  <c r="D431" i="5"/>
  <c r="F431" i="5"/>
  <c r="G431" i="5"/>
  <c r="C431" i="5"/>
  <c r="B431" i="5"/>
  <c r="I431" i="5"/>
  <c r="E431" i="5"/>
  <c r="H431" i="5"/>
  <c r="B432" i="5"/>
  <c r="F432" i="5"/>
  <c r="E432" i="5"/>
  <c r="I432" i="5"/>
  <c r="G432" i="5"/>
  <c r="D432" i="5"/>
  <c r="C432" i="5"/>
  <c r="H432" i="5"/>
  <c r="E433" i="5"/>
  <c r="C433" i="5"/>
  <c r="G433" i="5"/>
  <c r="I433" i="5"/>
  <c r="B433" i="5"/>
  <c r="F433" i="5"/>
  <c r="D433" i="5"/>
  <c r="H433" i="5"/>
  <c r="I434" i="5"/>
  <c r="C434" i="5"/>
  <c r="F434" i="5"/>
  <c r="D434" i="5"/>
  <c r="G434" i="5"/>
  <c r="B434" i="5"/>
  <c r="E434" i="5"/>
  <c r="H434" i="5"/>
  <c r="F435" i="5"/>
  <c r="B435" i="5"/>
  <c r="E435" i="5"/>
  <c r="D435" i="5"/>
  <c r="G435" i="5"/>
  <c r="C435" i="5"/>
  <c r="I435" i="5"/>
  <c r="H435" i="5"/>
  <c r="E436" i="5"/>
  <c r="I436" i="5"/>
  <c r="D436" i="5"/>
  <c r="B436" i="5"/>
  <c r="F436" i="5"/>
  <c r="C436" i="5"/>
  <c r="G436" i="5"/>
  <c r="H436" i="5"/>
  <c r="G437" i="5"/>
  <c r="C437" i="5"/>
  <c r="D437" i="5"/>
  <c r="F437" i="5"/>
  <c r="E437" i="5"/>
  <c r="B437" i="5"/>
  <c r="I437" i="5"/>
  <c r="H437" i="5"/>
  <c r="E438" i="5"/>
  <c r="H438" i="5"/>
  <c r="C438" i="5"/>
  <c r="F438" i="5"/>
  <c r="D438" i="5"/>
  <c r="B438" i="5"/>
  <c r="I438" i="5"/>
  <c r="G438" i="5"/>
  <c r="E439" i="5"/>
  <c r="I439" i="5"/>
  <c r="C439" i="5"/>
  <c r="D439" i="5"/>
  <c r="F439" i="5"/>
  <c r="B439" i="5"/>
  <c r="H439" i="5"/>
  <c r="G439" i="5"/>
  <c r="F440" i="5"/>
  <c r="D440" i="5"/>
  <c r="H440" i="5"/>
  <c r="G440" i="5"/>
  <c r="B440" i="5"/>
  <c r="E440" i="5"/>
  <c r="I440" i="5"/>
  <c r="C440" i="5"/>
  <c r="F441" i="5"/>
  <c r="D441" i="5"/>
  <c r="B441" i="5"/>
  <c r="E441" i="5"/>
  <c r="H441" i="5"/>
  <c r="G441" i="5"/>
  <c r="I441" i="5"/>
  <c r="C441" i="5"/>
  <c r="I442" i="5"/>
  <c r="F442" i="5"/>
  <c r="G442" i="5"/>
  <c r="B442" i="5"/>
  <c r="D442" i="5"/>
  <c r="E442" i="5"/>
  <c r="H442" i="5"/>
  <c r="C442" i="5"/>
  <c r="I443" i="5"/>
  <c r="F443" i="5"/>
  <c r="B443" i="5"/>
  <c r="D443" i="5"/>
  <c r="G443" i="5"/>
  <c r="E443" i="5"/>
  <c r="C443" i="5"/>
  <c r="H443" i="5"/>
  <c r="D444" i="5"/>
  <c r="I444" i="5"/>
  <c r="E444" i="5"/>
  <c r="H444" i="5"/>
  <c r="C444" i="5"/>
  <c r="B444" i="5"/>
  <c r="F444" i="5"/>
  <c r="G444" i="5"/>
  <c r="E445" i="5"/>
  <c r="F445" i="5"/>
  <c r="H445" i="5"/>
  <c r="B445" i="5"/>
  <c r="C445" i="5"/>
  <c r="D445" i="5"/>
  <c r="G445" i="5"/>
  <c r="I445" i="5"/>
  <c r="B446" i="5"/>
  <c r="F446" i="5"/>
  <c r="E446" i="5"/>
  <c r="C446" i="5"/>
  <c r="D446" i="5"/>
  <c r="G446" i="5"/>
  <c r="H446" i="5"/>
  <c r="I446" i="5"/>
  <c r="C447" i="5"/>
  <c r="B447" i="5"/>
  <c r="E447" i="5"/>
  <c r="F447" i="5"/>
  <c r="D447" i="5"/>
  <c r="H447" i="5"/>
  <c r="G447" i="5"/>
  <c r="I447" i="5"/>
  <c r="H448" i="5"/>
  <c r="F448" i="5"/>
  <c r="D448" i="5"/>
  <c r="E448" i="5"/>
  <c r="C448" i="5"/>
  <c r="B448" i="5"/>
  <c r="G448" i="5"/>
  <c r="I448" i="5"/>
  <c r="H449" i="5"/>
  <c r="E449" i="5"/>
  <c r="F449" i="5"/>
  <c r="B449" i="5"/>
  <c r="G449" i="5"/>
  <c r="C449" i="5"/>
  <c r="I449" i="5"/>
  <c r="D449" i="5"/>
  <c r="H450" i="5"/>
  <c r="G450" i="5"/>
  <c r="B450" i="5"/>
  <c r="E450" i="5"/>
  <c r="I450" i="5"/>
  <c r="F450" i="5"/>
  <c r="C450" i="5"/>
  <c r="D450" i="5"/>
  <c r="H451" i="5"/>
  <c r="G451" i="5"/>
  <c r="C451" i="5"/>
  <c r="B451" i="5"/>
  <c r="I451" i="5"/>
  <c r="E451" i="5"/>
  <c r="F451" i="5"/>
  <c r="D451" i="5"/>
  <c r="H452" i="5"/>
  <c r="B452" i="5"/>
  <c r="C452" i="5"/>
  <c r="I452" i="5"/>
  <c r="E452" i="5"/>
  <c r="D452" i="5"/>
  <c r="F452" i="5"/>
  <c r="G452" i="5"/>
  <c r="G453" i="5"/>
  <c r="I453" i="5"/>
  <c r="H453" i="5"/>
  <c r="B453" i="5"/>
  <c r="C453" i="5"/>
  <c r="D453" i="5"/>
  <c r="F453" i="5"/>
  <c r="E453" i="5"/>
  <c r="I454" i="5"/>
  <c r="E454" i="5"/>
  <c r="C454" i="5"/>
  <c r="G454" i="5"/>
  <c r="B454" i="5"/>
  <c r="F454" i="5"/>
  <c r="D454" i="5"/>
  <c r="H454" i="5"/>
  <c r="H455" i="5"/>
  <c r="G455" i="5"/>
  <c r="I455" i="5"/>
  <c r="E455" i="5"/>
  <c r="D455" i="5"/>
  <c r="B455" i="5"/>
  <c r="F455" i="5"/>
  <c r="C455" i="5"/>
  <c r="H456" i="5"/>
  <c r="G456" i="5"/>
  <c r="D456" i="5"/>
  <c r="I456" i="5"/>
  <c r="E456" i="5"/>
  <c r="B456" i="5"/>
  <c r="F456" i="5"/>
  <c r="C456" i="5"/>
  <c r="B457" i="5"/>
  <c r="G457" i="5"/>
  <c r="I457" i="5"/>
  <c r="C457" i="5"/>
  <c r="F457" i="5"/>
  <c r="E457" i="5"/>
  <c r="D457" i="5"/>
  <c r="H457" i="5"/>
  <c r="C458" i="5"/>
  <c r="G458" i="5"/>
  <c r="E458" i="5"/>
  <c r="I458" i="5"/>
  <c r="H458" i="5"/>
  <c r="B458" i="5"/>
  <c r="F458" i="5"/>
  <c r="D458" i="5"/>
  <c r="H459" i="5"/>
  <c r="D459" i="5"/>
  <c r="I459" i="5"/>
  <c r="B459" i="5"/>
  <c r="G459" i="5"/>
  <c r="C459" i="5"/>
  <c r="E459" i="5"/>
  <c r="F459" i="5"/>
  <c r="C460" i="5"/>
  <c r="B460" i="5"/>
  <c r="G460" i="5"/>
  <c r="D460" i="5"/>
  <c r="E460" i="5"/>
  <c r="F460" i="5"/>
  <c r="H460" i="5"/>
  <c r="I460" i="5"/>
  <c r="H461" i="5"/>
  <c r="C461" i="5"/>
  <c r="D461" i="5"/>
  <c r="G461" i="5"/>
  <c r="B461" i="5"/>
  <c r="E461" i="5"/>
  <c r="F461" i="5"/>
  <c r="I461" i="5"/>
  <c r="G462" i="5"/>
  <c r="D462" i="5"/>
  <c r="C462" i="5"/>
  <c r="H462" i="5"/>
  <c r="I462" i="5"/>
  <c r="F462" i="5"/>
  <c r="E462" i="5"/>
  <c r="B462" i="5"/>
  <c r="F463" i="5"/>
  <c r="C463" i="5"/>
  <c r="E463" i="5"/>
  <c r="I463" i="5"/>
  <c r="G463" i="5"/>
  <c r="H463" i="5"/>
  <c r="B463" i="5"/>
  <c r="D463" i="5"/>
  <c r="G464" i="5"/>
  <c r="H464" i="5"/>
  <c r="I464" i="5"/>
  <c r="E464" i="5"/>
  <c r="B464" i="5"/>
  <c r="F464" i="5"/>
  <c r="C464" i="5"/>
  <c r="D464" i="5"/>
  <c r="E465" i="5"/>
  <c r="I465" i="5"/>
  <c r="B465" i="5"/>
  <c r="F465" i="5"/>
  <c r="C465" i="5"/>
  <c r="G465" i="5"/>
  <c r="H465" i="5"/>
  <c r="D465" i="5"/>
  <c r="G466" i="5"/>
  <c r="I466" i="5"/>
  <c r="E466" i="5"/>
  <c r="B466" i="5"/>
  <c r="H466" i="5"/>
  <c r="C466" i="5"/>
  <c r="F466" i="5"/>
  <c r="D466" i="5"/>
  <c r="F467" i="5"/>
  <c r="E467" i="5"/>
  <c r="B467" i="5"/>
  <c r="C467" i="5"/>
  <c r="H467" i="5"/>
  <c r="I467" i="5"/>
  <c r="G467" i="5"/>
  <c r="D467" i="5"/>
  <c r="G468" i="5"/>
  <c r="B468" i="5"/>
  <c r="H468" i="5"/>
  <c r="E468" i="5"/>
  <c r="F468" i="5"/>
  <c r="D468" i="5"/>
  <c r="I468" i="5"/>
  <c r="C468" i="5"/>
  <c r="G469" i="5"/>
  <c r="H469" i="5"/>
  <c r="I469" i="5"/>
  <c r="E469" i="5"/>
  <c r="F469" i="5"/>
  <c r="B469" i="5"/>
  <c r="D469" i="5"/>
  <c r="C469" i="5"/>
  <c r="C470" i="5"/>
  <c r="H470" i="5"/>
  <c r="I470" i="5"/>
  <c r="F470" i="5"/>
  <c r="G470" i="5"/>
  <c r="D470" i="5"/>
  <c r="B470" i="5"/>
  <c r="E470" i="5"/>
  <c r="C471" i="5"/>
  <c r="B471" i="5"/>
  <c r="D471" i="5"/>
  <c r="I471" i="5"/>
  <c r="E471" i="5"/>
  <c r="G471" i="5"/>
  <c r="H471" i="5"/>
  <c r="F471" i="5"/>
  <c r="B472" i="5"/>
  <c r="C472" i="5"/>
  <c r="D472" i="5"/>
  <c r="I472" i="5"/>
  <c r="F472" i="5"/>
  <c r="E472" i="5"/>
  <c r="H472" i="5"/>
  <c r="G472" i="5"/>
  <c r="B473" i="5"/>
  <c r="D473" i="5"/>
  <c r="H473" i="5"/>
  <c r="F473" i="5"/>
  <c r="I473" i="5"/>
  <c r="C473" i="5"/>
  <c r="G473" i="5"/>
  <c r="E473" i="5"/>
  <c r="C474" i="5"/>
  <c r="D474" i="5"/>
  <c r="H474" i="5"/>
  <c r="B474" i="5"/>
  <c r="I474" i="5"/>
  <c r="G474" i="5"/>
  <c r="E474" i="5"/>
  <c r="F474" i="5"/>
  <c r="F475" i="5"/>
  <c r="B475" i="5"/>
  <c r="H475" i="5"/>
  <c r="G475" i="5"/>
  <c r="C475" i="5"/>
  <c r="I475" i="5"/>
  <c r="D475" i="5"/>
  <c r="E475" i="5"/>
  <c r="C476" i="5"/>
  <c r="H476" i="5"/>
  <c r="B476" i="5"/>
  <c r="G476" i="5"/>
  <c r="F476" i="5"/>
  <c r="D476" i="5"/>
  <c r="E476" i="5"/>
  <c r="I476" i="5"/>
  <c r="H477" i="5"/>
  <c r="E477" i="5"/>
  <c r="C477" i="5"/>
  <c r="B477" i="5"/>
  <c r="I477" i="5"/>
  <c r="D477" i="5"/>
  <c r="G477" i="5"/>
  <c r="F477" i="5"/>
  <c r="G478" i="5"/>
  <c r="B478" i="5"/>
  <c r="C478" i="5"/>
  <c r="F478" i="5"/>
  <c r="I478" i="5"/>
  <c r="H478" i="5"/>
  <c r="E478" i="5"/>
  <c r="D478" i="5"/>
  <c r="H479" i="5"/>
  <c r="D479" i="5"/>
  <c r="E479" i="5"/>
  <c r="F479" i="5"/>
  <c r="B479" i="5"/>
  <c r="I479" i="5"/>
  <c r="C479" i="5"/>
  <c r="G479" i="5"/>
  <c r="H480" i="5"/>
  <c r="E480" i="5"/>
  <c r="I480" i="5"/>
  <c r="B480" i="5"/>
  <c r="C480" i="5"/>
  <c r="F480" i="5"/>
  <c r="G480" i="5"/>
  <c r="D480" i="5"/>
  <c r="H481" i="5"/>
  <c r="B481" i="5"/>
  <c r="I481" i="5"/>
  <c r="F481" i="5"/>
  <c r="G481" i="5"/>
  <c r="E481" i="5"/>
  <c r="D481" i="5"/>
  <c r="C481" i="5"/>
  <c r="C482" i="5"/>
  <c r="F482" i="5"/>
  <c r="D482" i="5"/>
  <c r="E482" i="5"/>
  <c r="G482" i="5"/>
  <c r="H482" i="5"/>
  <c r="I482" i="5"/>
  <c r="B482" i="5"/>
  <c r="B483" i="5"/>
  <c r="F483" i="5"/>
  <c r="I483" i="5"/>
  <c r="G483" i="5"/>
  <c r="E483" i="5"/>
  <c r="D483" i="5"/>
  <c r="H483" i="5"/>
  <c r="C483" i="5"/>
  <c r="E484" i="5"/>
  <c r="I484" i="5"/>
  <c r="F484" i="5"/>
  <c r="D484" i="5"/>
  <c r="G484" i="5"/>
  <c r="C484" i="5"/>
  <c r="H484" i="5"/>
  <c r="B484" i="5"/>
  <c r="F485" i="5"/>
  <c r="B485" i="5"/>
  <c r="H485" i="5"/>
  <c r="I485" i="5"/>
  <c r="D485" i="5"/>
  <c r="E485" i="5"/>
  <c r="C485" i="5"/>
  <c r="G485" i="5"/>
  <c r="D486" i="5"/>
  <c r="E486" i="5"/>
  <c r="H486" i="5"/>
  <c r="F486" i="5"/>
  <c r="C486" i="5"/>
  <c r="I486" i="5"/>
  <c r="G486" i="5"/>
  <c r="B486" i="5"/>
  <c r="I487" i="5"/>
  <c r="D487" i="5"/>
  <c r="G487" i="5"/>
  <c r="E487" i="5"/>
  <c r="B487" i="5"/>
  <c r="F487" i="5"/>
  <c r="H487" i="5"/>
  <c r="C487" i="5"/>
  <c r="C488" i="5"/>
  <c r="F488" i="5"/>
  <c r="E488" i="5"/>
  <c r="I488" i="5"/>
  <c r="H488" i="5"/>
  <c r="B488" i="5"/>
  <c r="G488" i="5"/>
  <c r="D488" i="5"/>
  <c r="H489" i="5"/>
  <c r="B489" i="5"/>
  <c r="G489" i="5"/>
  <c r="E489" i="5"/>
  <c r="I489" i="5"/>
  <c r="C489" i="5"/>
  <c r="D489" i="5"/>
  <c r="F489" i="5"/>
  <c r="C490" i="5"/>
  <c r="E490" i="5"/>
  <c r="D490" i="5"/>
  <c r="I490" i="5"/>
  <c r="B490" i="5"/>
  <c r="G490" i="5"/>
  <c r="H490" i="5"/>
  <c r="F490" i="5"/>
  <c r="D491" i="5"/>
  <c r="E491" i="5"/>
  <c r="H491" i="5"/>
  <c r="G491" i="5"/>
  <c r="I491" i="5"/>
  <c r="B491" i="5"/>
  <c r="C491" i="5"/>
  <c r="F491" i="5"/>
  <c r="H492" i="5"/>
  <c r="D492" i="5"/>
  <c r="E492" i="5"/>
  <c r="B492" i="5"/>
  <c r="C492" i="5"/>
  <c r="F492" i="5"/>
  <c r="G492" i="5"/>
  <c r="I492" i="5"/>
  <c r="H493" i="5"/>
  <c r="D493" i="5"/>
  <c r="E493" i="5"/>
  <c r="B493" i="5"/>
  <c r="C493" i="5"/>
  <c r="G493" i="5"/>
  <c r="F493" i="5"/>
  <c r="I493" i="5"/>
  <c r="B494" i="5"/>
  <c r="G494" i="5"/>
  <c r="E494" i="5"/>
  <c r="C494" i="5"/>
  <c r="F494" i="5"/>
  <c r="D494" i="5"/>
  <c r="H494" i="5"/>
  <c r="I494" i="5"/>
  <c r="C495" i="5"/>
  <c r="B495" i="5"/>
  <c r="D495" i="5"/>
  <c r="F495" i="5"/>
  <c r="H495" i="5"/>
  <c r="E495" i="5"/>
  <c r="G495" i="5"/>
  <c r="I495" i="5"/>
  <c r="C496" i="5"/>
  <c r="H496" i="5"/>
  <c r="G496" i="5"/>
  <c r="F496" i="5"/>
  <c r="E496" i="5"/>
  <c r="B496" i="5"/>
  <c r="D496" i="5"/>
  <c r="I496" i="5"/>
  <c r="C497" i="5"/>
  <c r="E497" i="5"/>
  <c r="F497" i="5"/>
  <c r="G497" i="5"/>
  <c r="B497" i="5"/>
  <c r="H497" i="5"/>
  <c r="D497" i="5"/>
  <c r="I497" i="5"/>
  <c r="D498" i="5"/>
  <c r="C498" i="5"/>
  <c r="B498" i="5"/>
  <c r="G498" i="5"/>
  <c r="F498" i="5"/>
  <c r="E498" i="5"/>
  <c r="H498" i="5"/>
  <c r="I498" i="5"/>
  <c r="B499" i="5"/>
  <c r="H499" i="5"/>
  <c r="C499" i="5"/>
  <c r="E499" i="5"/>
  <c r="G499" i="5"/>
  <c r="D499" i="5"/>
  <c r="F499" i="5"/>
  <c r="I499" i="5"/>
  <c r="D500" i="5"/>
  <c r="F500" i="5"/>
  <c r="H500" i="5"/>
  <c r="B500" i="5"/>
  <c r="C500" i="5"/>
  <c r="E500" i="5"/>
  <c r="G500" i="5"/>
  <c r="I500" i="5"/>
  <c r="B501" i="5"/>
  <c r="I501" i="5"/>
  <c r="G501" i="5"/>
  <c r="C501" i="5"/>
  <c r="F501" i="5"/>
  <c r="E501" i="5"/>
  <c r="D501" i="5"/>
  <c r="H501" i="5"/>
  <c r="I502" i="5"/>
  <c r="C502" i="5"/>
  <c r="G502" i="5"/>
  <c r="E502" i="5"/>
  <c r="B502" i="5"/>
  <c r="D502" i="5"/>
  <c r="F502" i="5"/>
  <c r="H502" i="5"/>
  <c r="H503" i="5"/>
  <c r="B503" i="5"/>
  <c r="I503" i="5"/>
  <c r="G503" i="5"/>
  <c r="C503" i="5"/>
  <c r="E503" i="5"/>
  <c r="F503" i="5"/>
  <c r="D503" i="5"/>
  <c r="C504" i="5"/>
  <c r="I504" i="5"/>
  <c r="E504" i="5"/>
  <c r="H504" i="5"/>
  <c r="D504" i="5"/>
  <c r="F504" i="5"/>
  <c r="B504" i="5"/>
  <c r="G504" i="5"/>
  <c r="H505" i="5"/>
  <c r="B505" i="5"/>
  <c r="D505" i="5"/>
  <c r="G505" i="5"/>
  <c r="E505" i="5"/>
  <c r="C505" i="5"/>
  <c r="I505" i="5"/>
  <c r="F505" i="5"/>
  <c r="H506" i="5"/>
  <c r="E506" i="5"/>
  <c r="B506" i="5"/>
  <c r="G506" i="5"/>
  <c r="C506" i="5"/>
  <c r="D506" i="5"/>
  <c r="I506" i="5"/>
  <c r="F506" i="5"/>
  <c r="C507" i="5"/>
  <c r="E507" i="5"/>
  <c r="B507" i="5"/>
  <c r="D507" i="5"/>
  <c r="H507" i="5"/>
  <c r="G507" i="5"/>
  <c r="F507" i="5"/>
  <c r="I507" i="5"/>
  <c r="F508" i="5"/>
  <c r="D508" i="5"/>
  <c r="G508" i="5"/>
  <c r="E508" i="5"/>
  <c r="C508" i="5"/>
  <c r="H508" i="5"/>
  <c r="B508" i="5"/>
  <c r="I508" i="5"/>
  <c r="I509" i="5"/>
  <c r="C509" i="5"/>
  <c r="G509" i="5"/>
  <c r="H509" i="5"/>
  <c r="B509" i="5"/>
  <c r="F509" i="5"/>
  <c r="E509" i="5"/>
  <c r="D509" i="5"/>
  <c r="G510" i="5"/>
  <c r="I510" i="5"/>
  <c r="D510" i="5"/>
  <c r="F510" i="5"/>
  <c r="H510" i="5"/>
  <c r="B510" i="5"/>
  <c r="E510" i="5"/>
  <c r="C510" i="5"/>
  <c r="D511" i="5"/>
  <c r="G511" i="5"/>
  <c r="I511" i="5"/>
  <c r="E511" i="5"/>
  <c r="H511" i="5"/>
  <c r="F511" i="5"/>
  <c r="B511" i="5"/>
  <c r="C511" i="5"/>
  <c r="I512" i="5"/>
  <c r="H512" i="5"/>
  <c r="D512" i="5"/>
  <c r="E512" i="5"/>
  <c r="G512" i="5"/>
  <c r="F512" i="5"/>
  <c r="C512" i="5"/>
  <c r="B512" i="5"/>
  <c r="G513" i="5"/>
  <c r="H513" i="5"/>
  <c r="D513" i="5"/>
  <c r="E513" i="5"/>
  <c r="F513" i="5"/>
  <c r="B513" i="5"/>
  <c r="I513" i="5"/>
  <c r="C513" i="5"/>
  <c r="I514" i="5"/>
  <c r="H514" i="5"/>
  <c r="G514" i="5"/>
  <c r="E514" i="5"/>
  <c r="F514" i="5"/>
  <c r="B514" i="5"/>
  <c r="D514" i="5"/>
  <c r="C514" i="5"/>
  <c r="D515" i="5"/>
  <c r="E515" i="5"/>
  <c r="H515" i="5"/>
  <c r="B515" i="5"/>
  <c r="C515" i="5"/>
  <c r="G515" i="5"/>
  <c r="I515" i="5"/>
  <c r="F515" i="5"/>
  <c r="D516" i="5"/>
  <c r="I516" i="5"/>
  <c r="E516" i="5"/>
  <c r="H516" i="5"/>
  <c r="G516" i="5"/>
  <c r="B516" i="5"/>
  <c r="F516" i="5"/>
  <c r="C516" i="5"/>
  <c r="E517" i="5"/>
  <c r="D517" i="5"/>
  <c r="G517" i="5"/>
  <c r="H517" i="5"/>
  <c r="F517" i="5"/>
  <c r="B517" i="5"/>
  <c r="I517" i="5"/>
  <c r="C517" i="5"/>
  <c r="E518" i="5"/>
  <c r="D518" i="5"/>
  <c r="I518" i="5"/>
  <c r="H518" i="5"/>
  <c r="F518" i="5"/>
  <c r="G518" i="5"/>
  <c r="B518" i="5"/>
  <c r="C518" i="5"/>
  <c r="B519" i="5"/>
  <c r="H519" i="5"/>
  <c r="E519" i="5"/>
  <c r="F519" i="5"/>
  <c r="G519" i="5"/>
  <c r="C519" i="5"/>
  <c r="I519" i="5"/>
  <c r="D519" i="5"/>
  <c r="I520" i="5"/>
  <c r="H520" i="5"/>
  <c r="B520" i="5"/>
  <c r="E520" i="5"/>
  <c r="F520" i="5"/>
  <c r="G520" i="5"/>
  <c r="C520" i="5"/>
  <c r="D520" i="5"/>
  <c r="F521" i="5"/>
  <c r="I521" i="5"/>
  <c r="H521" i="5"/>
  <c r="B521" i="5"/>
  <c r="G521" i="5"/>
  <c r="C521" i="5"/>
  <c r="E521" i="5"/>
  <c r="D521" i="5"/>
  <c r="F522" i="5"/>
  <c r="H522" i="5"/>
  <c r="I522" i="5"/>
  <c r="B522" i="5"/>
  <c r="G522" i="5"/>
  <c r="C522" i="5"/>
  <c r="D522" i="5"/>
  <c r="E522" i="5"/>
  <c r="I523" i="5"/>
  <c r="F523" i="5"/>
  <c r="D523" i="5"/>
  <c r="C523" i="5"/>
  <c r="G523" i="5"/>
  <c r="E523" i="5"/>
  <c r="B523" i="5"/>
  <c r="H523" i="5"/>
  <c r="F524" i="5"/>
  <c r="G524" i="5"/>
  <c r="H524" i="5"/>
  <c r="E524" i="5"/>
  <c r="B524" i="5"/>
  <c r="C524" i="5"/>
  <c r="D524" i="5"/>
  <c r="I524" i="5"/>
  <c r="E525" i="5"/>
  <c r="H525" i="5"/>
  <c r="G525" i="5"/>
  <c r="D525" i="5"/>
  <c r="C525" i="5"/>
  <c r="B525" i="5"/>
  <c r="F525" i="5"/>
  <c r="I525" i="5"/>
  <c r="G526" i="5"/>
  <c r="E526" i="5"/>
  <c r="B526" i="5"/>
  <c r="D526" i="5"/>
  <c r="C526" i="5"/>
  <c r="H526" i="5"/>
  <c r="F526" i="5"/>
  <c r="I526" i="5"/>
  <c r="B527" i="5"/>
  <c r="C527" i="5"/>
  <c r="D527" i="5"/>
  <c r="F527" i="5"/>
  <c r="E527" i="5"/>
  <c r="G527" i="5"/>
  <c r="H527" i="5"/>
  <c r="I527" i="5"/>
  <c r="G528" i="5"/>
  <c r="C528" i="5"/>
  <c r="H528" i="5"/>
  <c r="E528" i="5"/>
  <c r="D528" i="5"/>
  <c r="B528" i="5"/>
  <c r="F528" i="5"/>
  <c r="I528" i="5"/>
  <c r="E529" i="5"/>
  <c r="C529" i="5"/>
  <c r="B529" i="5"/>
  <c r="G529" i="5"/>
  <c r="D529" i="5"/>
  <c r="H529" i="5"/>
  <c r="F529" i="5"/>
  <c r="I529" i="5"/>
  <c r="E530" i="5"/>
  <c r="C530" i="5"/>
  <c r="D530" i="5"/>
  <c r="F530" i="5"/>
  <c r="B530" i="5"/>
  <c r="G530" i="5"/>
  <c r="H530" i="5"/>
  <c r="I530" i="5"/>
  <c r="D531" i="5"/>
  <c r="B531" i="5"/>
  <c r="F531" i="5"/>
  <c r="G531" i="5"/>
  <c r="H531" i="5"/>
  <c r="C531" i="5"/>
  <c r="E531" i="5"/>
  <c r="I531" i="5"/>
  <c r="F532" i="5"/>
  <c r="B532" i="5"/>
  <c r="C532" i="5"/>
  <c r="H532" i="5"/>
  <c r="D532" i="5"/>
  <c r="G532" i="5"/>
  <c r="E532" i="5"/>
  <c r="I532" i="5"/>
  <c r="D533" i="5"/>
  <c r="G533" i="5"/>
  <c r="E533" i="5"/>
  <c r="H533" i="5"/>
  <c r="F533" i="5"/>
  <c r="C533" i="5"/>
  <c r="B533" i="5"/>
  <c r="I533" i="5"/>
  <c r="E534" i="5"/>
  <c r="G534" i="5"/>
  <c r="B534" i="5"/>
  <c r="D534" i="5"/>
  <c r="F534" i="5"/>
  <c r="C534" i="5"/>
  <c r="H534" i="5"/>
  <c r="I534" i="5"/>
  <c r="E535" i="5"/>
  <c r="B535" i="5"/>
  <c r="D535" i="5"/>
  <c r="C535" i="5"/>
  <c r="F535" i="5"/>
  <c r="I535" i="5"/>
  <c r="H535" i="5"/>
  <c r="G535" i="5"/>
  <c r="E536" i="5"/>
  <c r="C536" i="5"/>
  <c r="D536" i="5"/>
  <c r="F536" i="5"/>
  <c r="B536" i="5"/>
  <c r="I536" i="5"/>
  <c r="H536" i="5"/>
  <c r="G536" i="5"/>
  <c r="G537" i="5"/>
  <c r="D537" i="5"/>
  <c r="B537" i="5"/>
  <c r="H537" i="5"/>
  <c r="F537" i="5"/>
  <c r="C537" i="5"/>
  <c r="I537" i="5"/>
  <c r="E537" i="5"/>
  <c r="H538" i="5"/>
  <c r="F538" i="5"/>
  <c r="D538" i="5"/>
  <c r="I538" i="5"/>
  <c r="B538" i="5"/>
  <c r="C538" i="5"/>
  <c r="E538" i="5"/>
  <c r="G538" i="5"/>
  <c r="G539" i="5"/>
  <c r="D539" i="5"/>
  <c r="C539" i="5"/>
  <c r="I539" i="5"/>
  <c r="H539" i="5"/>
  <c r="F539" i="5"/>
  <c r="E539" i="5"/>
  <c r="B539" i="5"/>
  <c r="C540" i="5"/>
  <c r="I540" i="5"/>
  <c r="D540" i="5"/>
  <c r="H540" i="5"/>
  <c r="G540" i="5"/>
  <c r="E540" i="5"/>
  <c r="B540" i="5"/>
  <c r="F540" i="5"/>
  <c r="D541" i="5"/>
  <c r="C541" i="5"/>
  <c r="I541" i="5"/>
  <c r="H541" i="5"/>
  <c r="F541" i="5"/>
  <c r="G541" i="5"/>
  <c r="E541" i="5"/>
  <c r="B541" i="5"/>
  <c r="G542" i="5"/>
  <c r="D542" i="5"/>
  <c r="I542" i="5"/>
  <c r="C542" i="5"/>
  <c r="H542" i="5"/>
  <c r="F542" i="5"/>
  <c r="B542" i="5"/>
  <c r="E542" i="5"/>
  <c r="G543" i="5"/>
  <c r="F543" i="5"/>
  <c r="I543" i="5"/>
  <c r="H543" i="5"/>
  <c r="C543" i="5"/>
  <c r="D543" i="5"/>
  <c r="E543" i="5"/>
  <c r="B543" i="5"/>
  <c r="D544" i="5"/>
  <c r="C544" i="5"/>
  <c r="E544" i="5"/>
  <c r="B544" i="5"/>
  <c r="F544" i="5"/>
  <c r="H544" i="5"/>
  <c r="G544" i="5"/>
  <c r="I544" i="5"/>
  <c r="B545" i="5"/>
  <c r="D545" i="5"/>
  <c r="H545" i="5"/>
  <c r="C545" i="5"/>
  <c r="F545" i="5"/>
  <c r="E545" i="5"/>
  <c r="G545" i="5"/>
  <c r="I545" i="5"/>
  <c r="B546" i="5"/>
  <c r="H546" i="5"/>
  <c r="G546" i="5"/>
  <c r="C546" i="5"/>
  <c r="F546" i="5"/>
  <c r="D546" i="5"/>
  <c r="E546" i="5"/>
  <c r="I546" i="5"/>
  <c r="C547" i="5"/>
  <c r="F547" i="5"/>
  <c r="H547" i="5"/>
  <c r="G547" i="5"/>
  <c r="E547" i="5"/>
  <c r="I547" i="5"/>
  <c r="D547" i="5"/>
  <c r="B547" i="5"/>
  <c r="I4" i="5"/>
  <c r="C4" i="5"/>
  <c r="E4" i="5"/>
  <c r="H4" i="5"/>
  <c r="B4" i="5"/>
  <c r="G4" i="5"/>
  <c r="F4" i="5"/>
  <c r="D4" i="5"/>
  <c r="G5" i="5"/>
  <c r="C5" i="5"/>
  <c r="B5" i="5"/>
  <c r="E5" i="5"/>
  <c r="D5" i="5"/>
  <c r="I5" i="5"/>
  <c r="H5" i="5"/>
  <c r="F5" i="5"/>
  <c r="E6" i="5"/>
  <c r="I6" i="5"/>
  <c r="F6" i="5"/>
  <c r="H6" i="5"/>
  <c r="C6" i="5"/>
  <c r="D6" i="5"/>
  <c r="G6" i="5"/>
  <c r="B6" i="5"/>
  <c r="C7" i="5"/>
  <c r="E7" i="5"/>
  <c r="I7" i="5"/>
  <c r="D7" i="5"/>
  <c r="F7" i="5"/>
  <c r="G7" i="5"/>
  <c r="B7" i="5"/>
  <c r="H7" i="5"/>
  <c r="C8" i="5"/>
  <c r="I8" i="5"/>
  <c r="D8" i="5"/>
  <c r="G8" i="5"/>
  <c r="B8" i="5"/>
  <c r="H8" i="5"/>
  <c r="F8" i="5"/>
  <c r="E8" i="5"/>
  <c r="F9" i="5"/>
  <c r="C9" i="5"/>
  <c r="G9" i="5"/>
  <c r="B9" i="5"/>
  <c r="E9" i="5"/>
  <c r="H9" i="5"/>
  <c r="I9" i="5"/>
  <c r="D9" i="5"/>
  <c r="D10" i="5"/>
  <c r="I10" i="5"/>
  <c r="G10" i="5"/>
  <c r="C10" i="5"/>
  <c r="E10" i="5"/>
  <c r="B10" i="5"/>
  <c r="H33" i="1" s="1"/>
  <c r="I33" i="1" s="1"/>
  <c r="H10" i="5"/>
  <c r="F10" i="5"/>
  <c r="C11" i="5"/>
  <c r="I11" i="5"/>
  <c r="D11" i="5"/>
  <c r="G11" i="5"/>
  <c r="H11" i="5"/>
  <c r="B11" i="5"/>
  <c r="H34" i="1" s="1"/>
  <c r="I34" i="1" s="1"/>
  <c r="F11" i="5"/>
  <c r="E11" i="5"/>
  <c r="F12" i="5"/>
  <c r="E12" i="5"/>
  <c r="C12" i="5"/>
  <c r="D12" i="5"/>
  <c r="H12" i="5"/>
  <c r="B12" i="5"/>
  <c r="H35" i="1" s="1"/>
  <c r="I35" i="1" s="1"/>
  <c r="G12" i="5"/>
  <c r="I12" i="5"/>
  <c r="H13" i="5"/>
  <c r="D13" i="5"/>
  <c r="G13" i="5"/>
  <c r="C13" i="5"/>
  <c r="F13" i="5"/>
  <c r="E13" i="5"/>
  <c r="I13" i="5"/>
  <c r="B13" i="5"/>
  <c r="H36" i="1" s="1"/>
  <c r="I36" i="1" s="1"/>
  <c r="D14" i="5"/>
  <c r="F14" i="5"/>
  <c r="C14" i="5"/>
  <c r="I14" i="5"/>
  <c r="G14" i="5"/>
  <c r="E14" i="5"/>
  <c r="H14" i="5"/>
  <c r="B14" i="5"/>
  <c r="H37" i="1" s="1"/>
  <c r="I37" i="1" s="1"/>
  <c r="D15" i="5"/>
  <c r="H15" i="5"/>
  <c r="C15" i="5"/>
  <c r="F15" i="5"/>
  <c r="G15" i="5"/>
  <c r="I15" i="5"/>
  <c r="E15" i="5"/>
  <c r="B15" i="5"/>
  <c r="H38" i="1" s="1"/>
  <c r="I38" i="1" s="1"/>
  <c r="E16" i="5"/>
  <c r="H16" i="5"/>
  <c r="F16" i="5"/>
  <c r="G16" i="5"/>
  <c r="D16" i="5"/>
  <c r="I16" i="5"/>
  <c r="C16" i="5"/>
  <c r="B16" i="5"/>
  <c r="H39" i="1" s="1"/>
  <c r="I39" i="1" s="1"/>
  <c r="G17" i="5"/>
  <c r="E17" i="5"/>
  <c r="D17" i="5"/>
  <c r="I17" i="5"/>
  <c r="H17" i="5"/>
  <c r="C17" i="5"/>
  <c r="F17" i="5"/>
  <c r="B17" i="5"/>
  <c r="H40" i="1" s="1"/>
  <c r="I40" i="1" s="1"/>
  <c r="H18" i="5"/>
  <c r="G18" i="5"/>
  <c r="C18" i="5"/>
  <c r="I18" i="5"/>
  <c r="D18" i="5"/>
  <c r="E18" i="5"/>
  <c r="F18" i="5"/>
  <c r="B18" i="5"/>
  <c r="H41" i="1" s="1"/>
  <c r="I19" i="5"/>
  <c r="G19" i="5"/>
  <c r="C19" i="5"/>
  <c r="F19" i="5"/>
  <c r="E19" i="5"/>
  <c r="D19" i="5"/>
  <c r="H19" i="5"/>
  <c r="B19" i="5"/>
  <c r="H42" i="1" s="1"/>
  <c r="I20" i="5"/>
  <c r="G20" i="5"/>
  <c r="C20" i="5"/>
  <c r="F20" i="5"/>
  <c r="B20" i="5"/>
  <c r="E20" i="5"/>
  <c r="D20" i="5"/>
  <c r="H20" i="5"/>
  <c r="H22" i="5"/>
  <c r="I22" i="5"/>
  <c r="I23" i="5"/>
  <c r="H23" i="5"/>
  <c r="H24" i="5"/>
  <c r="I24" i="5"/>
  <c r="H25" i="5"/>
  <c r="I25" i="5"/>
  <c r="H26" i="5"/>
  <c r="I26" i="5"/>
  <c r="H27" i="5"/>
  <c r="I27" i="5"/>
  <c r="I28" i="5"/>
  <c r="H28" i="5"/>
  <c r="I29" i="5"/>
  <c r="H29" i="5"/>
  <c r="I30" i="5"/>
  <c r="H30" i="5"/>
  <c r="I31" i="5"/>
  <c r="H31" i="5"/>
  <c r="I32" i="5"/>
  <c r="H32" i="5"/>
  <c r="I33" i="5"/>
  <c r="H33" i="5"/>
  <c r="I34" i="5"/>
  <c r="H34" i="5"/>
  <c r="I35" i="5"/>
  <c r="H35" i="5"/>
  <c r="I36" i="5"/>
  <c r="H36" i="5"/>
  <c r="I37" i="5"/>
  <c r="H37" i="5"/>
  <c r="I38" i="5"/>
  <c r="H38" i="5"/>
  <c r="I39" i="5"/>
  <c r="H39" i="5"/>
  <c r="I40" i="5"/>
  <c r="H40" i="5"/>
  <c r="H41" i="5"/>
  <c r="I41" i="5"/>
  <c r="I42" i="5"/>
  <c r="H42" i="5"/>
  <c r="I43" i="5"/>
  <c r="H43" i="5"/>
  <c r="I44" i="5"/>
  <c r="H44" i="5"/>
  <c r="I45" i="5"/>
  <c r="H45" i="5"/>
  <c r="I46" i="5"/>
  <c r="H46" i="5"/>
  <c r="I47" i="5"/>
  <c r="H47" i="5"/>
  <c r="I48" i="5"/>
  <c r="H48" i="5"/>
  <c r="H49" i="5"/>
  <c r="I49" i="5"/>
  <c r="H50" i="5"/>
  <c r="I50" i="5"/>
  <c r="I51" i="5"/>
  <c r="H51" i="5"/>
  <c r="I52" i="5"/>
  <c r="H52" i="5"/>
  <c r="H53" i="5"/>
  <c r="I53" i="5"/>
  <c r="H54" i="5"/>
  <c r="I54" i="5"/>
  <c r="I55" i="5"/>
  <c r="H55" i="5"/>
  <c r="I56" i="5"/>
  <c r="H56" i="5"/>
  <c r="H57" i="5"/>
  <c r="I57" i="5"/>
  <c r="I58" i="5"/>
  <c r="H58" i="5"/>
  <c r="I59" i="5"/>
  <c r="H59" i="5"/>
  <c r="H60" i="5"/>
  <c r="I60" i="5"/>
  <c r="I61" i="5"/>
  <c r="H61" i="5"/>
  <c r="I62" i="5"/>
  <c r="H62" i="5"/>
  <c r="F63" i="5"/>
  <c r="I63" i="5"/>
  <c r="H63" i="5"/>
  <c r="F64" i="5"/>
  <c r="I64" i="5"/>
  <c r="H64" i="5"/>
  <c r="I65" i="5"/>
  <c r="H65" i="5"/>
  <c r="F65" i="5"/>
  <c r="H66" i="5"/>
  <c r="I66" i="5"/>
  <c r="F66" i="5"/>
  <c r="H67" i="5"/>
  <c r="I67" i="5"/>
  <c r="F67" i="5"/>
  <c r="H68" i="5"/>
  <c r="I68" i="5"/>
  <c r="F68" i="5"/>
  <c r="H69" i="5"/>
  <c r="I69" i="5"/>
  <c r="F69" i="5"/>
  <c r="H70" i="5"/>
  <c r="F70" i="5"/>
  <c r="I70" i="5"/>
  <c r="H71" i="5"/>
  <c r="F71" i="5"/>
  <c r="I71" i="5"/>
  <c r="H72" i="5"/>
  <c r="I72" i="5"/>
  <c r="F72" i="5"/>
  <c r="I73" i="5"/>
  <c r="F73" i="5"/>
  <c r="H73" i="5"/>
  <c r="I74" i="5"/>
  <c r="H74" i="5"/>
  <c r="F74" i="5"/>
  <c r="F75" i="5"/>
  <c r="H75" i="5"/>
  <c r="I75" i="5"/>
  <c r="F76" i="5"/>
  <c r="H76" i="5"/>
  <c r="I76" i="5"/>
  <c r="H77" i="5"/>
  <c r="I77" i="5"/>
  <c r="F77" i="5"/>
  <c r="F78" i="5"/>
  <c r="H78" i="5"/>
  <c r="I78" i="5"/>
  <c r="F79" i="5"/>
  <c r="H79" i="5"/>
  <c r="I79" i="5"/>
  <c r="H80" i="5"/>
  <c r="F80" i="5"/>
  <c r="I80" i="5"/>
  <c r="H81" i="5"/>
  <c r="F81" i="5"/>
  <c r="I81" i="5"/>
  <c r="H82" i="5"/>
  <c r="F82" i="5"/>
  <c r="I82" i="5"/>
  <c r="H83" i="5"/>
  <c r="I83" i="5"/>
  <c r="F83" i="5"/>
  <c r="H84" i="5"/>
  <c r="F84" i="5"/>
  <c r="I84" i="5"/>
  <c r="H85" i="5"/>
  <c r="I85" i="5"/>
  <c r="F85" i="5"/>
  <c r="I86" i="5"/>
  <c r="F86" i="5"/>
  <c r="H86" i="5"/>
  <c r="I87" i="5"/>
  <c r="F87" i="5"/>
  <c r="H87" i="5"/>
  <c r="I88" i="5"/>
  <c r="H88" i="5"/>
  <c r="F88" i="5"/>
  <c r="I89" i="5"/>
  <c r="H89" i="5"/>
  <c r="F89" i="5"/>
  <c r="I90" i="5"/>
  <c r="F90" i="5"/>
  <c r="H90" i="5"/>
  <c r="I91" i="5"/>
  <c r="H91" i="5"/>
  <c r="F91" i="5"/>
  <c r="G362" i="5"/>
  <c r="I362" i="5"/>
  <c r="I370" i="5"/>
  <c r="H370" i="5"/>
  <c r="I371" i="5"/>
  <c r="F371" i="5"/>
  <c r="H371" i="5"/>
  <c r="I372" i="5"/>
  <c r="H372" i="5"/>
  <c r="F372" i="5"/>
  <c r="I373" i="5"/>
  <c r="F373" i="5"/>
  <c r="H373" i="5"/>
  <c r="F374" i="5"/>
  <c r="H374" i="5"/>
  <c r="I374" i="5"/>
  <c r="I375" i="5"/>
  <c r="H375" i="5"/>
  <c r="F375" i="5"/>
  <c r="I376" i="5"/>
  <c r="H376" i="5"/>
  <c r="F376" i="5"/>
  <c r="I377" i="5"/>
  <c r="H377" i="5"/>
  <c r="F377" i="5"/>
  <c r="I378" i="5"/>
  <c r="H378" i="5"/>
  <c r="F378" i="5"/>
  <c r="F379" i="5"/>
  <c r="H379" i="5"/>
  <c r="I379" i="5"/>
  <c r="H380" i="5"/>
  <c r="F380" i="5"/>
  <c r="I380" i="5"/>
  <c r="H381" i="5"/>
  <c r="F381" i="5"/>
  <c r="I381" i="5"/>
  <c r="I382" i="5"/>
  <c r="H382" i="5"/>
  <c r="F382" i="5"/>
  <c r="I383" i="5"/>
  <c r="H383" i="5"/>
  <c r="F383" i="5"/>
  <c r="H384" i="5"/>
  <c r="F384" i="5"/>
  <c r="I384" i="5"/>
  <c r="H385" i="5"/>
  <c r="F385" i="5"/>
  <c r="I385" i="5"/>
  <c r="H386" i="5"/>
  <c r="F386" i="5"/>
  <c r="I386" i="5"/>
  <c r="H387" i="5"/>
  <c r="F387" i="5"/>
  <c r="I387" i="5"/>
  <c r="H388" i="5"/>
  <c r="F388" i="5"/>
  <c r="I388" i="5"/>
  <c r="H389" i="5"/>
  <c r="F389" i="5"/>
  <c r="I389" i="5"/>
  <c r="H390" i="5"/>
  <c r="F390" i="5"/>
  <c r="I390" i="5"/>
  <c r="I391" i="5"/>
  <c r="F391" i="5"/>
  <c r="H391" i="5"/>
  <c r="I392" i="5"/>
  <c r="F392" i="5"/>
  <c r="H392" i="5"/>
  <c r="I393" i="5"/>
  <c r="F393" i="5"/>
  <c r="H393" i="5"/>
  <c r="F394" i="5"/>
  <c r="I394" i="5"/>
  <c r="H394" i="5"/>
  <c r="F395" i="5"/>
  <c r="I395" i="5"/>
  <c r="H395" i="5"/>
  <c r="F396" i="5"/>
  <c r="I396" i="5"/>
  <c r="H396" i="5"/>
  <c r="F397" i="5"/>
  <c r="I397" i="5"/>
  <c r="H397" i="5"/>
  <c r="I398" i="5"/>
  <c r="H398" i="5"/>
  <c r="F398" i="5"/>
  <c r="F399" i="5"/>
  <c r="I399" i="5"/>
  <c r="H399" i="5"/>
  <c r="H3" i="5"/>
  <c r="F3" i="5"/>
  <c r="D3" i="5"/>
  <c r="C3" i="5"/>
  <c r="B3" i="5"/>
  <c r="H2" i="5"/>
  <c r="C2" i="5"/>
  <c r="B2" i="5"/>
  <c r="D2" i="5"/>
  <c r="F2" i="5"/>
  <c r="E3" i="5" l="1"/>
  <c r="E2" i="5"/>
  <c r="G3" i="5" l="1"/>
  <c r="I3" i="5"/>
  <c r="G2" i="5"/>
  <c r="I2" i="5"/>
  <c r="H4" i="1" l="1"/>
  <c r="B24" i="1" a="1"/>
  <c r="E4" i="1"/>
  <c r="E25" i="1" l="1"/>
  <c r="F25" i="1"/>
  <c r="B24" i="1"/>
  <c r="E24" i="1" l="1"/>
  <c r="F24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<sst xmlns="http://schemas.openxmlformats.org/spreadsheetml/2006/main" count="100" uniqueCount="70">
  <si>
    <t>Product ID</t>
  </si>
  <si>
    <t>Product Name</t>
  </si>
  <si>
    <t>Category</t>
  </si>
  <si>
    <t>Supplier</t>
  </si>
  <si>
    <t>Cost Price</t>
  </si>
  <si>
    <t>Selling Price</t>
  </si>
  <si>
    <t>Minimum Stock</t>
  </si>
  <si>
    <t>Unit</t>
  </si>
  <si>
    <t>Status</t>
  </si>
  <si>
    <t>Wireless Mouse</t>
  </si>
  <si>
    <t>Accessories</t>
  </si>
  <si>
    <t>Logitech</t>
  </si>
  <si>
    <t>PCS</t>
  </si>
  <si>
    <t>Active</t>
  </si>
  <si>
    <t>Category List</t>
  </si>
  <si>
    <t>Electronics</t>
  </si>
  <si>
    <t>Hardware</t>
  </si>
  <si>
    <t>Office Supplies</t>
  </si>
  <si>
    <t>Furniture</t>
  </si>
  <si>
    <t>Supplier ID</t>
  </si>
  <si>
    <t>Supplier Name</t>
  </si>
  <si>
    <t>Phone</t>
  </si>
  <si>
    <t>Email</t>
  </si>
  <si>
    <t>City</t>
  </si>
  <si>
    <t>SUP-001</t>
  </si>
  <si>
    <t>sales@logitech.com</t>
  </si>
  <si>
    <t>Purchase ID</t>
  </si>
  <si>
    <t>Date</t>
  </si>
  <si>
    <t>Quantity</t>
  </si>
  <si>
    <t>Total Cost</t>
  </si>
  <si>
    <t>PUR-001</t>
  </si>
  <si>
    <t>Sale ID</t>
  </si>
  <si>
    <t>Customer</t>
  </si>
  <si>
    <t>Total Sales</t>
  </si>
  <si>
    <t>SAL-001</t>
  </si>
  <si>
    <t>Total Purchased</t>
  </si>
  <si>
    <t>Total Sold</t>
  </si>
  <si>
    <t>Current Stock</t>
  </si>
  <si>
    <t>Inventory Value</t>
  </si>
  <si>
    <t>Stock Status</t>
  </si>
  <si>
    <t>Inventory Dashboard</t>
  </si>
  <si>
    <t>Total Products</t>
  </si>
  <si>
    <t>Total Inventory Value</t>
  </si>
  <si>
    <t>Low Stock Products</t>
  </si>
  <si>
    <t>Metric</t>
  </si>
  <si>
    <t>Value</t>
  </si>
  <si>
    <t>Product</t>
  </si>
  <si>
    <t>Quantity sold</t>
  </si>
  <si>
    <t>Microsoft</t>
  </si>
  <si>
    <t>New York</t>
  </si>
  <si>
    <t>PUR-002</t>
  </si>
  <si>
    <t>SAL-002</t>
  </si>
  <si>
    <t>Mouse</t>
  </si>
  <si>
    <t>SUP-002</t>
  </si>
  <si>
    <t>Sales@Microsoft.com</t>
  </si>
  <si>
    <t>PRD-001</t>
  </si>
  <si>
    <t>SeoAnalyser</t>
  </si>
  <si>
    <t>PRD-002</t>
  </si>
  <si>
    <t>Purchased</t>
  </si>
  <si>
    <t>Sold</t>
  </si>
  <si>
    <t>2- Update Product Tab</t>
  </si>
  <si>
    <t>3- Update Purchase Tab</t>
  </si>
  <si>
    <t>1- Update Supplier list Tab</t>
  </si>
  <si>
    <t>4- Update Sales Tab</t>
  </si>
  <si>
    <t xml:space="preserve">How to use  </t>
  </si>
  <si>
    <t>Top 5 Selling Products</t>
  </si>
  <si>
    <t>Important Notes</t>
  </si>
  <si>
    <t xml:space="preserve">1. Do not edit formulas  </t>
  </si>
  <si>
    <t xml:space="preserve">2. Add data only in input fields  </t>
  </si>
  <si>
    <t>3. Contact info (optional)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</si>
</sst>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&quot;₹&quot;\ * #,##0.00_ ;_ &quot;₹&quot;\ * \-#,##0.00_ ;_ &quot;₹&quot;\ * &quot;-&quot;??_ ;_ @_ "/>
    <numFmt numFmtId="164" formatCode="_-[$$-409]* #,##0_ ;_-[$$-409]* \-#,##0\ ;_-[$$-409]* &quot;-&quot;??_ ;_-@_ "/>
  </numFmts>
  <fonts count="1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32"/>
      <color theme="1"/>
      <name val="Aptos Narrow"/>
      <family val="2"/>
      <scheme val="minor"/>
    </font>
    <font>
      <b/>
      <sz val="14"/>
      <color theme="4" tint="-0.249977111117893"/>
      <name val="Aptos Narrow"/>
      <family val="2"/>
      <scheme val="minor"/>
    </font>
    <font>
      <sz val="32"/>
      <color theme="4" tint="-0.249977111117893"/>
      <name val="Aptos Narrow"/>
      <family val="2"/>
      <scheme val="minor"/>
    </font>
    <font>
      <b/>
      <sz val="14"/>
      <color rgb="FFFF7C80"/>
      <name val="Aptos Narrow"/>
      <family val="2"/>
      <scheme val="minor"/>
    </font>
    <font>
      <b/>
      <sz val="28"/>
      <color rgb="FFFF7C80"/>
      <name val="Aptos Narrow"/>
      <family val="2"/>
      <scheme val="minor"/>
    </font>
    <font>
      <b/>
      <sz val="24"/>
      <color theme="4" tint="-0.249977111117893"/>
      <name val="Aptos Narrow"/>
      <family val="2"/>
      <scheme val="minor"/>
    </font>
    <font>
      <b/>
      <sz val="11"/>
      <color theme="4" tint="-0.249977111117893"/>
      <name val="Aptos Narrow"/>
      <family val="2"/>
      <scheme val="minor"/>
    </font>
    <font>
      <sz val="11"/>
      <color rgb="FFFF0000"/>
      <name val="Aptos Narrow"/>
      <family val="2"/>
      <scheme val="minor"/>
    </font>
    <font>
      <sz val="8"/>
      <name val="Aptos Narrow"/>
      <family val="2"/>
      <scheme val="minor"/>
    </font>
    <font>
      <sz val="32"/>
      <color theme="7" tint="-0.499984740745262"/>
      <name val="Aptos Narrow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4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25">
    <xf numFmtId="0" fontId="0" fillId="0" borderId="0" xfId="0"/>
    <xf numFmtId="0" fontId="2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0" xfId="2" applyAlignment="1">
      <alignment horizontal="center" vertical="center" wrapText="1"/>
    </xf>
    <xf numFmtId="0" fontId="0" fillId="0" borderId="0" xfId="0" applyAlignment="1">
      <alignment horizontal="center" vertical="center"/>
    </xf>
    <xf numFmtId="15" fontId="0" fillId="0" borderId="0" xfId="0" applyNumberFormat="1" applyAlignment="1">
      <alignment horizontal="center" vertical="center" wrapText="1"/>
    </xf>
    <xf numFmtId="15" fontId="0" fillId="0" borderId="0" xfId="0" applyNumberFormat="1" applyAlignment="1">
      <alignment horizontal="center" vertical="center"/>
    </xf>
    <xf numFmtId="0" fontId="0" fillId="3" borderId="0" xfId="0" applyFill="1"/>
    <xf numFmtId="0" fontId="4" fillId="0" borderId="0" xfId="0" applyFont="1"/>
    <xf numFmtId="0" fontId="4" fillId="0" borderId="0" xfId="0" applyFont="1" applyAlignment="1">
      <alignment horizontal="center" vertical="center"/>
    </xf>
    <xf numFmtId="0" fontId="2" fillId="8" borderId="0" xfId="0" applyFont="1" applyFill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4" fillId="0" borderId="0" xfId="0" applyFont="1"/>
    <xf numFmtId="0" fontId="0" fillId="9" borderId="0" xfId="0" applyFill="1"/>
    <xf numFmtId="0" fontId="2" fillId="9" borderId="0" xfId="0" applyFont="1" applyFill="1"/>
    <xf numFmtId="0" fontId="6" fillId="5" borderId="1" xfId="0" applyFont="1" applyFill="1" applyBorder="1" applyAlignment="1">
      <alignment horizontal="left" vertical="center"/>
    </xf>
    <xf numFmtId="164" fontId="16" fillId="5" borderId="1" xfId="0" applyNumberFormat="1" applyFont="1" applyFill="1" applyBorder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13" fillId="4" borderId="0" xfId="0" applyFont="1" applyFill="1" applyAlignment="1">
      <alignment horizontal="center"/>
    </xf>
    <xf numFmtId="0" fontId="7" fillId="5" borderId="1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left" vertical="center"/>
    </xf>
    <xf numFmtId="164" fontId="9" fillId="6" borderId="1" xfId="1" applyNumberFormat="1" applyFont="1" applyFill="1" applyBorder="1" applyAlignment="1">
      <alignment horizontal="center" vertical="center"/>
    </xf>
    <xf numFmtId="0" fontId="10" fillId="7" borderId="1" xfId="0" applyFont="1" applyFill="1" applyBorder="1" applyAlignment="1">
      <alignment horizontal="left" vertical="center"/>
    </xf>
    <xf numFmtId="0" fontId="11" fillId="7" borderId="1" xfId="0" applyFont="1" applyFill="1" applyBorder="1" applyAlignment="1">
      <alignment horizontal="center" vertical="center"/>
    </xf>
  </cellXfs>
  <cellStyles count="3">
    <cellStyle name="Currency" xfId="1" builtinId="4"/>
    <cellStyle name="Hyperlink" xfId="2" builtinId="8"/>
    <cellStyle name="Normal" xfId="0" builtinId="0"/>
  </cellStyles>
  <dxfs count="51">
    <dxf>
      <font>
        <b/>
        <i val="0"/>
      </font>
      <fill>
        <patternFill>
          <bgColor rgb="FFFF7C80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  <protection locked="1" hidden="0"/>
    </dxf>
    <dxf>
      <numFmt numFmtId="0" formatCode="General"/>
      <alignment horizontal="center" vertical="center" textRotation="0" wrapText="0" indent="0" justifyLastLine="0" shrinkToFit="0" readingOrder="0"/>
      <protection locked="1" hidden="0"/>
    </dxf>
    <dxf>
      <numFmt numFmtId="0" formatCode="General"/>
      <alignment horizontal="center" vertical="center" textRotation="0" wrapText="0" indent="0" justifyLastLine="0" shrinkToFit="0" readingOrder="0"/>
      <protection locked="1" hidden="0"/>
    </dxf>
    <dxf>
      <numFmt numFmtId="0" formatCode="General"/>
      <alignment horizontal="center" vertical="center" textRotation="0" wrapText="0" indent="0" justifyLastLine="0" shrinkToFit="0" readingOrder="0"/>
      <protection locked="1" hidden="0"/>
    </dxf>
    <dxf>
      <numFmt numFmtId="0" formatCode="General"/>
      <alignment horizontal="center" vertical="center" textRotation="0" wrapText="0" indent="0" justifyLastLine="0" shrinkToFit="0" readingOrder="0"/>
      <protection locked="1" hidden="0"/>
    </dxf>
    <dxf>
      <numFmt numFmtId="0" formatCode="General"/>
      <alignment horizontal="center" vertical="center" textRotation="0" wrapText="0" indent="0" justifyLastLine="0" shrinkToFit="0" readingOrder="0"/>
      <protection locked="1" hidden="0"/>
    </dxf>
    <dxf>
      <numFmt numFmtId="0" formatCode="General"/>
      <alignment horizontal="center" vertical="center" textRotation="0" wrapText="0" indent="0" justifyLastLine="0" shrinkToFit="0" readingOrder="0"/>
      <protection locked="1" hidden="0"/>
    </dxf>
    <dxf>
      <numFmt numFmtId="0" formatCode="General"/>
      <alignment horizontal="center" vertical="center" textRotation="0" wrapText="0" indent="0" justifyLastLine="0" shrinkToFit="0" readingOrder="0"/>
      <protection locked="1" hidden="0"/>
    </dxf>
    <dxf>
      <numFmt numFmtId="0" formatCode="General"/>
      <alignment horizontal="center" vertical="center" textRotation="0" wrapText="0" indent="0" justifyLastLine="0" shrinkToFit="0" readingOrder="0"/>
      <protection locked="1" hidden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1" indent="0" justifyLastLine="0" shrinkToFit="0" readingOrder="0"/>
    </dxf>
    <dxf>
      <numFmt numFmtId="0" formatCode="General"/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numFmt numFmtId="0" formatCode="General"/>
      <alignment horizontal="center" vertical="center" textRotation="0" wrapText="1" indent="0" justifyLastLine="0" shrinkToFit="0" readingOrder="0"/>
    </dxf>
    <dxf>
      <numFmt numFmtId="0" formatCode="General"/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Aptos Narrow"/>
        <family val="2"/>
        <scheme val="minor"/>
      </font>
      <fill>
        <patternFill patternType="solid">
          <fgColor indexed="64"/>
          <bgColor theme="0" tint="-0.499984740745262"/>
        </patternFill>
      </fill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colors>
    <mruColors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Purchases vs Sales</a:t>
            </a:r>
          </a:p>
        </c:rich>
      </c:tx>
      <c:layout>
        <c:manualLayout>
          <c:xMode val="edge"/>
          <c:yMode val="edge"/>
          <c:x val="0.30626317783074053"/>
          <c:y val="2.962962962962963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26890065465954688"/>
          <c:y val="0.15013776645415663"/>
          <c:w val="0.46807499062617181"/>
          <c:h val="0.71958819935209428"/>
        </c:manualLayout>
      </c:layout>
      <c:doughnutChart>
        <c:varyColors val="1"/>
        <c:ser>
          <c:idx val="0"/>
          <c:order val="0"/>
          <c:dPt>
            <c:idx val="0"/>
            <c:bubble3D val="0"/>
            <c:spPr>
              <a:gradFill>
                <a:gsLst>
                  <a:gs pos="0">
                    <a:schemeClr val="accent1">
                      <a:lumMod val="75000"/>
                    </a:schemeClr>
                  </a:gs>
                  <a:gs pos="41000">
                    <a:schemeClr val="tx2">
                      <a:lumMod val="75000"/>
                      <a:lumOff val="25000"/>
                    </a:schemeClr>
                  </a:gs>
                  <a:gs pos="82000">
                    <a:schemeClr val="accent1">
                      <a:lumMod val="45000"/>
                      <a:lumOff val="55000"/>
                    </a:schemeClr>
                  </a:gs>
                  <a:gs pos="100000">
                    <a:schemeClr val="accent1">
                      <a:lumMod val="30000"/>
                      <a:lumOff val="70000"/>
                    </a:schemeClr>
                  </a:gs>
                </a:gsLst>
                <a:lin ang="5400000" scaled="1"/>
              </a:gra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98F7-452D-8E46-3EC6EF310DCC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1446-4481-97A6-6CEA337107A3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Dashboard!$N$4:$N$5</c:f>
              <c:strCache>
                <c:ptCount val="2"/>
                <c:pt idx="0">
                  <c:v>Purchased</c:v>
                </c:pt>
                <c:pt idx="1">
                  <c:v>Sold</c:v>
                </c:pt>
              </c:strCache>
            </c:strRef>
          </c:cat>
          <c:val>
            <c:numRef>
              <c:f>Dashboard!$O$4:$O$5</c:f>
              <c:numCache>
                <c:formatCode>General</c:formatCode>
                <c:ptCount val="2"/>
                <c:pt idx="0">
                  <c:v>25</c:v>
                </c:pt>
                <c:pt idx="1">
                  <c:v>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8F7-452D-8E46-3EC6EF310DCC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46"/>
        <c:holeSize val="39"/>
      </c:doughnut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TOP 5 Selling Products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Dashboard!$H$24</c:f>
              <c:strCache>
                <c:ptCount val="1"/>
                <c:pt idx="0">
                  <c:v>Wireless Mouse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gradFill>
                <a:gsLst>
                  <a:gs pos="0">
                    <a:schemeClr val="accent1">
                      <a:lumMod val="5000"/>
                      <a:lumOff val="95000"/>
                    </a:schemeClr>
                  </a:gs>
                  <a:gs pos="74000">
                    <a:schemeClr val="accent1">
                      <a:lumMod val="45000"/>
                      <a:lumOff val="55000"/>
                    </a:schemeClr>
                  </a:gs>
                  <a:gs pos="83000">
                    <a:schemeClr val="accent1">
                      <a:lumMod val="45000"/>
                      <a:lumOff val="55000"/>
                    </a:schemeClr>
                  </a:gs>
                  <a:gs pos="100000">
                    <a:schemeClr val="accent1">
                      <a:lumMod val="30000"/>
                      <a:lumOff val="70000"/>
                    </a:schemeClr>
                  </a:gs>
                </a:gsLst>
                <a:lin ang="5400000" scaled="1"/>
              </a:gra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Dashboard!$I$24</c:f>
              <c:numCache>
                <c:formatCode>General</c:formatCode>
                <c:ptCount val="1"/>
                <c:pt idx="0">
                  <c:v>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144-4FFE-83B9-81DFE9E813D3}"/>
            </c:ext>
          </c:extLst>
        </c:ser>
        <c:ser>
          <c:idx val="1"/>
          <c:order val="1"/>
          <c:tx>
            <c:strRef>
              <c:f>Dashboard!$H$25</c:f>
              <c:strCache>
                <c:ptCount val="1"/>
                <c:pt idx="0">
                  <c:v>Mouse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gradFill>
                <a:gsLst>
                  <a:gs pos="0">
                    <a:schemeClr val="accent1">
                      <a:lumMod val="5000"/>
                      <a:lumOff val="95000"/>
                    </a:schemeClr>
                  </a:gs>
                  <a:gs pos="74000">
                    <a:schemeClr val="accent1">
                      <a:lumMod val="45000"/>
                      <a:lumOff val="55000"/>
                    </a:schemeClr>
                  </a:gs>
                  <a:gs pos="83000">
                    <a:schemeClr val="accent1">
                      <a:lumMod val="45000"/>
                      <a:lumOff val="55000"/>
                    </a:schemeClr>
                  </a:gs>
                  <a:gs pos="100000">
                    <a:schemeClr val="accent1">
                      <a:lumMod val="30000"/>
                      <a:lumOff val="70000"/>
                    </a:schemeClr>
                  </a:gs>
                </a:gsLst>
                <a:lin ang="5400000" scaled="1"/>
              </a:gra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Dashboard!$I$25</c:f>
              <c:numCache>
                <c:formatCode>General</c:formatCode>
                <c:ptCount val="1"/>
                <c:pt idx="0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144-4FFE-83B9-81DFE9E813D3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042396176"/>
        <c:axId val="654210736"/>
      </c:barChart>
      <c:catAx>
        <c:axId val="1042396176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654210736"/>
        <c:crosses val="autoZero"/>
        <c:auto val="1"/>
        <c:lblAlgn val="ctr"/>
        <c:lblOffset val="100"/>
        <c:noMultiLvlLbl val="0"/>
      </c:catAx>
      <c:valAx>
        <c:axId val="654210736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0423961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7.png"/><Relationship Id="rId3" Type="http://schemas.openxmlformats.org/officeDocument/2006/relationships/image" Target="../media/image3.png"/><Relationship Id="rId7" Type="http://schemas.openxmlformats.org/officeDocument/2006/relationships/chart" Target="../charts/chart1.xml"/><Relationship Id="rId2" Type="http://schemas.openxmlformats.org/officeDocument/2006/relationships/image" Target="../media/image2.svg"/><Relationship Id="rId1" Type="http://schemas.openxmlformats.org/officeDocument/2006/relationships/image" Target="../media/image1.png"/><Relationship Id="rId6" Type="http://schemas.openxmlformats.org/officeDocument/2006/relationships/image" Target="../media/image6.svg"/><Relationship Id="rId5" Type="http://schemas.openxmlformats.org/officeDocument/2006/relationships/image" Target="../media/image5.png"/><Relationship Id="rId10" Type="http://schemas.openxmlformats.org/officeDocument/2006/relationships/chart" Target="../charts/chart2.xml"/><Relationship Id="rId4" Type="http://schemas.openxmlformats.org/officeDocument/2006/relationships/image" Target="../media/image4.svg"/><Relationship Id="rId9" Type="http://schemas.openxmlformats.org/officeDocument/2006/relationships/image" Target="../media/image8.sv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281940</xdr:colOff>
      <xdr:row>2</xdr:row>
      <xdr:rowOff>7620</xdr:rowOff>
    </xdr:from>
    <xdr:to>
      <xdr:col>3</xdr:col>
      <xdr:colOff>15240</xdr:colOff>
      <xdr:row>3</xdr:row>
      <xdr:rowOff>7620</xdr:rowOff>
    </xdr:to>
    <xdr:pic>
      <xdr:nvPicPr>
        <xdr:cNvPr id="9" name="Graphic 8" descr="Packing Box Open outline">
          <a:extLst>
            <a:ext uri="{FF2B5EF4-FFF2-40B4-BE49-F238E27FC236}">
              <a16:creationId xmlns:a16="http://schemas.microsoft.com/office/drawing/2014/main" id="{C4715C22-92EE-318E-9879-B3FFA59CBC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280160" y="586740"/>
          <a:ext cx="373380" cy="373380"/>
        </a:xfrm>
        <a:prstGeom prst="rect">
          <a:avLst/>
        </a:prstGeom>
      </xdr:spPr>
    </xdr:pic>
    <xdr:clientData/>
  </xdr:twoCellAnchor>
  <xdr:twoCellAnchor editAs="oneCell">
    <xdr:from>
      <xdr:col>5</xdr:col>
      <xdr:colOff>723900</xdr:colOff>
      <xdr:row>1</xdr:row>
      <xdr:rowOff>121920</xdr:rowOff>
    </xdr:from>
    <xdr:to>
      <xdr:col>6</xdr:col>
      <xdr:colOff>76200</xdr:colOff>
      <xdr:row>3</xdr:row>
      <xdr:rowOff>68580</xdr:rowOff>
    </xdr:to>
    <xdr:pic>
      <xdr:nvPicPr>
        <xdr:cNvPr id="11" name="Graphic 10" descr="Wallet outline">
          <a:extLst>
            <a:ext uri="{FF2B5EF4-FFF2-40B4-BE49-F238E27FC236}">
              <a16:creationId xmlns:a16="http://schemas.microsoft.com/office/drawing/2014/main" id="{BA10DAC2-6D61-25C7-2323-5A868BF205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3459480" y="518160"/>
          <a:ext cx="502920" cy="502920"/>
        </a:xfrm>
        <a:prstGeom prst="rect">
          <a:avLst/>
        </a:prstGeom>
      </xdr:spPr>
    </xdr:pic>
    <xdr:clientData/>
  </xdr:twoCellAnchor>
  <xdr:twoCellAnchor editAs="oneCell">
    <xdr:from>
      <xdr:col>8</xdr:col>
      <xdr:colOff>502920</xdr:colOff>
      <xdr:row>2</xdr:row>
      <xdr:rowOff>15240</xdr:rowOff>
    </xdr:from>
    <xdr:to>
      <xdr:col>8</xdr:col>
      <xdr:colOff>868680</xdr:colOff>
      <xdr:row>3</xdr:row>
      <xdr:rowOff>7620</xdr:rowOff>
    </xdr:to>
    <xdr:pic>
      <xdr:nvPicPr>
        <xdr:cNvPr id="13" name="Graphic 12" descr="Warning with solid fill">
          <a:extLst>
            <a:ext uri="{FF2B5EF4-FFF2-40B4-BE49-F238E27FC236}">
              <a16:creationId xmlns:a16="http://schemas.microsoft.com/office/drawing/2014/main" id="{E167BD69-B853-40DB-675E-C14AF536F1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96DAC541-7B7A-43D3-8B79-37D633B846F1}">
              <asvg:svgBlip xmlns:asvg="http://schemas.microsoft.com/office/drawing/2016/SVG/main" r:embed="rId6"/>
            </a:ext>
          </a:extLst>
        </a:blip>
        <a:stretch>
          <a:fillRect/>
        </a:stretch>
      </xdr:blipFill>
      <xdr:spPr>
        <a:xfrm>
          <a:off x="5509260" y="594360"/>
          <a:ext cx="365760" cy="36576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5</xdr:row>
      <xdr:rowOff>26670</xdr:rowOff>
    </xdr:from>
    <xdr:to>
      <xdr:col>5</xdr:col>
      <xdr:colOff>1021080</xdr:colOff>
      <xdr:row>19</xdr:row>
      <xdr:rowOff>68580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2913173-EA7A-25E6-466A-4CEA6E15E0B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 editAs="oneCell">
    <xdr:from>
      <xdr:col>11</xdr:col>
      <xdr:colOff>121920</xdr:colOff>
      <xdr:row>1</xdr:row>
      <xdr:rowOff>68580</xdr:rowOff>
    </xdr:from>
    <xdr:to>
      <xdr:col>11</xdr:col>
      <xdr:colOff>678180</xdr:colOff>
      <xdr:row>3</xdr:row>
      <xdr:rowOff>68580</xdr:rowOff>
    </xdr:to>
    <xdr:pic>
      <xdr:nvPicPr>
        <xdr:cNvPr id="4" name="Graphic 3" descr="Money with solid fill">
          <a:extLst>
            <a:ext uri="{FF2B5EF4-FFF2-40B4-BE49-F238E27FC236}">
              <a16:creationId xmlns:a16="http://schemas.microsoft.com/office/drawing/2014/main" id="{4A32F7E3-93D4-5472-9DF1-7D53A44976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96DAC541-7B7A-43D3-8B79-37D633B846F1}">
              <asvg:svgBlip xmlns:asvg="http://schemas.microsoft.com/office/drawing/2016/SVG/main" r:embed="rId9"/>
            </a:ext>
          </a:extLst>
        </a:blip>
        <a:stretch>
          <a:fillRect/>
        </a:stretch>
      </xdr:blipFill>
      <xdr:spPr>
        <a:xfrm>
          <a:off x="7078980" y="464820"/>
          <a:ext cx="556260" cy="556260"/>
        </a:xfrm>
        <a:prstGeom prst="rect">
          <a:avLst/>
        </a:prstGeom>
      </xdr:spPr>
    </xdr:pic>
    <xdr:clientData/>
  </xdr:twoCellAnchor>
  <xdr:twoCellAnchor>
    <xdr:from>
      <xdr:col>5</xdr:col>
      <xdr:colOff>716280</xdr:colOff>
      <xdr:row>5</xdr:row>
      <xdr:rowOff>57150</xdr:rowOff>
    </xdr:from>
    <xdr:to>
      <xdr:col>11</xdr:col>
      <xdr:colOff>845820</xdr:colOff>
      <xdr:row>17</xdr:row>
      <xdr:rowOff>129540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9304C2D8-A7AA-D569-67A7-3660E79EEC5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6DBFB9-06EE-460F-B1DB-81E8F82D15C1}" name="tbl_products" displayName="tbl_products" ref="A1:I3" totalsRowShown="0" headerRowDxfId="50" dataDxfId="49">
  <autoFilter ref="A1:I3" xr:uid="{006DBFB9-06EE-460F-B1DB-81E8F82D15C1}"/>
  <tableColumns count="9">
    <tableColumn id="1" xr3:uid="{0CFDF80C-B17C-42C5-A9C1-4EC2C1F5F59A}" name="Product ID" dataDxfId="48"/>
    <tableColumn id="2" xr3:uid="{53C2B577-F97A-4D00-BCF5-3D7C65967CE2}" name="Product Name" dataDxfId="47"/>
    <tableColumn id="3" xr3:uid="{6AA6E1D2-AAD4-4673-B4E3-4028FF127774}" name="Category" dataDxfId="46"/>
    <tableColumn id="4" xr3:uid="{AB292223-58D2-4E61-AAFA-6297D2F87F56}" name="Supplier" dataDxfId="45"/>
    <tableColumn id="5" xr3:uid="{E4225FCA-06CD-4E92-AA3F-180FB79F79D5}" name="Cost Price" dataDxfId="44"/>
    <tableColumn id="6" xr3:uid="{5F2E151A-4A94-4266-ACA2-2D50BBF0E0AB}" name="Selling Price" dataDxfId="43"/>
    <tableColumn id="7" xr3:uid="{A1AA152F-B23A-4B32-AB10-C37789505223}" name="Minimum Stock" dataDxfId="42"/>
    <tableColumn id="8" xr3:uid="{A63F1F71-39BD-4063-95B0-6530B0C8543E}" name="Unit" dataDxfId="41"/>
    <tableColumn id="9" xr3:uid="{F32ABE74-9891-41B3-AB1A-9B7F8480ED78}" name="Status" dataDxfId="40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BB3AA-A825-4B60-8997-DD14DF5DB39B}" name="tbl_purchases" displayName="tbl_purchases" ref="A1:H3" totalsRowShown="0" dataDxfId="39">
  <autoFilter ref="A1:H3" xr:uid="{000BB3AA-A825-4B60-8997-DD14DF5DB39B}"/>
  <tableColumns count="8">
    <tableColumn id="1" xr3:uid="{24704B24-08C7-44D6-B312-2DC652E1C023}" name="Purchase ID" dataDxfId="38"/>
    <tableColumn id="2" xr3:uid="{66703D14-AF2F-4707-BDA5-0CB9CFB1AD6F}" name="Date" dataDxfId="37"/>
    <tableColumn id="3" xr3:uid="{9FB58D5F-D1B7-42BA-9368-2E970791496D}" name="Product ID" dataDxfId="36"/>
    <tableColumn id="4" xr3:uid="{28640A83-D3E6-46EF-875F-406D0B995AB6}" name="Product Name" dataDxfId="35">
      <calculatedColumnFormula>IF(tbl_purchases[[#This Row],[Product ID]]&lt;&gt;"",_xlfn.XLOOKUP(C2,Products!A:A,Products!B:B,""),"")</calculatedColumnFormula>
    </tableColumn>
    <tableColumn id="5" xr3:uid="{68CD653C-69BC-4585-B51D-CF33191E6822}" name="Supplier" dataDxfId="34">
      <calculatedColumnFormula>IF(tbl_purchases[[#This Row],[Product ID]]&lt;&gt;"",_xlfn.XLOOKUP(C2,Products!A:A,Products!D:D,""),"")</calculatedColumnFormula>
    </tableColumn>
    <tableColumn id="6" xr3:uid="{ADB2F273-481F-4008-91C3-0D11EFACD189}" name="Quantity" dataDxfId="33"/>
    <tableColumn id="7" xr3:uid="{7AC405C4-5216-4999-9E4C-28003DD86796}" name="Cost Price" dataDxfId="32">
      <calculatedColumnFormula>IF(tbl_purchases[[#This Row],[Product ID]]&lt;&gt;"",_xlfn.XLOOKUP(C2,Products!A:A,Products!E:E,""),"")</calculatedColumnFormula>
    </tableColumn>
    <tableColumn id="8" xr3:uid="{CE32C24A-653E-436D-A736-BC2DD391925A}" name="Total Cost" dataDxfId="31">
      <calculatedColumnFormula>IF(tbl_purchases[[#This Row],[Cost Price]]&lt;&gt;"",F2*G2,"")</calculatedColumnFormula>
    </tableColumn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9051A988-ECEC-4575-8E58-9BAEA35ABE59}" name="tbl_sales" displayName="tbl_sales" ref="A1:H3" totalsRowShown="0" dataDxfId="30">
  <autoFilter ref="A1:H3" xr:uid="{9051A988-ECEC-4575-8E58-9BAEA35ABE59}"/>
  <tableColumns count="8">
    <tableColumn id="1" xr3:uid="{C7ABFFB2-315A-4A42-A82D-69BC7B349F7E}" name="Sale ID" dataDxfId="29"/>
    <tableColumn id="2" xr3:uid="{5980A351-40F3-411F-904A-26134A244F4C}" name="Date" dataDxfId="28"/>
    <tableColumn id="3" xr3:uid="{30E60837-7F86-42D1-BC17-9E4574544860}" name="Product ID" dataDxfId="27"/>
    <tableColumn id="4" xr3:uid="{6AA5D634-449B-4FEE-94D6-B9DCB88D1D77}" name="Product Name" dataDxfId="26">
      <calculatedColumnFormula>IF(tbl_sales[[#This Row],[Product ID]]&lt;&gt;"",_xlfn.XLOOKUP(C2,Products!A:A,Products!B:B,""),"")</calculatedColumnFormula>
    </tableColumn>
    <tableColumn id="5" xr3:uid="{0E4AE858-991D-4D34-83F5-F9CE27AE7D24}" name="Customer" dataDxfId="25"/>
    <tableColumn id="6" xr3:uid="{D027C213-1B3F-44D1-927F-05E7FF090C59}" name="Quantity sold" dataDxfId="24"/>
    <tableColumn id="7" xr3:uid="{23C44CBD-17B8-4DC2-9F46-E76A2AB054DB}" name="Selling Price" dataDxfId="23">
      <calculatedColumnFormula>IF(tbl_sales[[#This Row],[Product ID]]&lt;&gt;"",_xlfn.XLOOKUP(C2,Products!A:A,Products!F:F,""),"")</calculatedColumnFormula>
    </tableColumn>
    <tableColumn id="8" xr3:uid="{1212BE61-8EFE-4C4A-B6DA-820402DEA1FD}" name="Total Sales" dataDxfId="22">
      <calculatedColumnFormula>IF(tbl_sales[[#This Row],[Selling Price]]&lt;&gt;"",F2*G2,"")</calculatedColumnFormula>
    </tableColumn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41ADE09E-E684-4CF7-B89B-892D5D02CC39}" name="tbl_inventory" displayName="tbl_inventory" ref="A1:I3" totalsRowShown="0" headerRowDxfId="21" dataDxfId="20">
  <autoFilter ref="A1:I3" xr:uid="{41ADE09E-E684-4CF7-B89B-892D5D02CC39}"/>
  <tableColumns count="9">
    <tableColumn id="1" xr3:uid="{575D5B28-B7CB-46F8-980C-9814524EBD72}" name="Product ID" dataDxfId="19">
      <calculatedColumnFormula>IF(Products!A2="","",Products!A2)</calculatedColumnFormula>
    </tableColumn>
    <tableColumn id="2" xr3:uid="{60807DD2-B888-4C92-BECD-3DE988DD1763}" name="Product Name" dataDxfId="18">
      <calculatedColumnFormula>IF(A2="","",Products!B2)</calculatedColumnFormula>
    </tableColumn>
    <tableColumn id="3" xr3:uid="{65EDF9AF-8A53-4BB1-8D20-256E8C3BA8C8}" name="Total Purchased" dataDxfId="17">
      <calculatedColumnFormula>IF(A2="","",SUMIFS(Purchases!F:F,Purchases!C:C,A2))</calculatedColumnFormula>
    </tableColumn>
    <tableColumn id="4" xr3:uid="{7561F047-4ADE-4088-A1A2-2B1F2D1C9646}" name="Total Sold" dataDxfId="16">
      <calculatedColumnFormula>IF(A2="","",SUMIFS(Sales!F:F,Sales!C:C,A2))</calculatedColumnFormula>
    </tableColumn>
    <tableColumn id="5" xr3:uid="{9897C7F5-E9A3-4389-B4A7-655C689E4F52}" name="Current Stock" dataDxfId="15">
      <calculatedColumnFormula>IF(A2="","",C2-D2)</calculatedColumnFormula>
    </tableColumn>
    <tableColumn id="6" xr3:uid="{C561722F-F2F9-4251-9491-7533E2184BC3}" name="Cost Price" dataDxfId="14">
      <calculatedColumnFormula>IF(A2="","",_xlfn.XLOOKUP(A2,Products!A:A,Products!E:E))</calculatedColumnFormula>
    </tableColumn>
    <tableColumn id="7" xr3:uid="{EDF5C0DD-EEA0-4184-A216-D66A71C2E23B}" name="Inventory Value" dataDxfId="13">
      <calculatedColumnFormula>IF(A2="","",E2*F2)</calculatedColumnFormula>
    </tableColumn>
    <tableColumn id="8" xr3:uid="{53531248-5A41-49D0-8134-76371E3C634E}" name="Minimum Stock" dataDxfId="12">
      <calculatedColumnFormula>IF(A2="","",_xlfn.XLOOKUP(A2,Products!A:A,Products!G:G))</calculatedColumnFormula>
    </tableColumn>
    <tableColumn id="9" xr3:uid="{09164CE8-6301-439E-A5E7-F300917C4E7A}" name="Stock Status" dataDxfId="11">
      <calculatedColumnFormula>IF(A2="","",IF(E2&lt;H2,"LOW STOCK","OK"))</calculatedColumnFormula>
    </tableColumn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75F602F0-A85F-427E-9DFB-4D7A85CAC8F7}" name="tbl_suppliers" displayName="tbl_suppliers" ref="A1:E3" totalsRowShown="0" headerRowDxfId="10" dataDxfId="9">
  <autoFilter ref="A1:E3" xr:uid="{75F602F0-A85F-427E-9DFB-4D7A85CAC8F7}"/>
  <tableColumns count="5">
    <tableColumn id="1" xr3:uid="{2E124697-FC7B-45C6-845F-79154D6AA06E}" name="Supplier ID" dataDxfId="8"/>
    <tableColumn id="2" xr3:uid="{99C77287-4F10-47EC-BAEE-6F88B23B36A7}" name="Supplier Name" dataDxfId="7"/>
    <tableColumn id="3" xr3:uid="{D284ED2A-BB81-4A50-8614-2700EBE0FD7C}" name="Phone" dataDxfId="6"/>
    <tableColumn id="4" xr3:uid="{52B35E9D-5678-46D1-A098-05EA0A52C5AE}" name="Email" dataDxfId="5"/>
    <tableColumn id="5" xr3:uid="{7B31443E-4A70-40B8-B951-743F81BB989D}" name="City" dataDxfId="4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CC6A6FF-3917-4FBB-B3AF-A5CD7B682560}" name="_Category" displayName="_Category" ref="A1:A6" totalsRowShown="0">
  <autoFilter ref="A1:A6" xr:uid="{3CC6A6FF-3917-4FBB-B3AF-A5CD7B682560}"/>
  <tableColumns count="1">
    <tableColumn id="1" xr3:uid="{917F998A-34BF-46A3-98B3-1D1A87329B16}" name="Category List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table" Target="../tables/table5.xml"/><Relationship Id="rId2" Type="http://schemas.openxmlformats.org/officeDocument/2006/relationships/hyperlink" Target="mailto:Sales@Microsoft.com" TargetMode="External"/><Relationship Id="rId1" Type="http://schemas.openxmlformats.org/officeDocument/2006/relationships/hyperlink" Target="mailto:sales@logitech.com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5AF760-E790-4730-9E2B-49806371322B}">
  <dimension ref="B1:P42"/>
  <sheetViews>
    <sheetView showGridLines="0" tabSelected="1" zoomScale="85" zoomScaleNormal="85" workbookViewId="0">
      <selection activeCell="O12" sqref="O12"/>
    </sheetView>
  </sheetViews>
  <sheetFormatPr defaultRowHeight="14.4" x14ac:dyDescent="0.3"/>
  <cols>
    <col min="1" max="1" width="1.21875" customWidth="1"/>
    <col min="2" max="2" width="14.5546875" customWidth="1"/>
    <col min="3" max="3" width="9.33203125" customWidth="1"/>
    <col min="4" max="4" width="1.5546875" customWidth="1"/>
    <col min="5" max="6" width="16.77734375" customWidth="1"/>
    <col min="7" max="7" width="1.44140625" customWidth="1"/>
    <col min="8" max="8" width="13.77734375" bestFit="1" customWidth="1"/>
    <col min="9" max="9" width="12.77734375" customWidth="1"/>
    <col min="10" max="10" width="1.5546875" customWidth="1"/>
    <col min="11" max="12" width="12.77734375" customWidth="1"/>
    <col min="14" max="14" width="14" bestFit="1" customWidth="1"/>
    <col min="15" max="15" width="5.5546875" bestFit="1" customWidth="1"/>
    <col min="16" max="16" width="14" bestFit="1" customWidth="1"/>
    <col min="17" max="17" width="13.77734375" bestFit="1" customWidth="1"/>
  </cols>
  <sheetData>
    <row r="1" spans="2:16" ht="31.2" x14ac:dyDescent="0.3">
      <c r="B1" s="18" t="s">
        <v>40</v>
      </c>
      <c r="C1" s="18"/>
      <c r="D1" s="18"/>
      <c r="E1" s="18"/>
      <c r="F1" s="18"/>
      <c r="G1" s="18"/>
      <c r="H1" s="18"/>
      <c r="I1" s="18"/>
      <c r="J1" s="18"/>
      <c r="K1" s="12"/>
      <c r="L1" s="12"/>
      <c r="M1" s="12"/>
    </row>
    <row r="3" spans="2:16" ht="29.4" customHeight="1" x14ac:dyDescent="0.3">
      <c r="B3" s="16" t="s">
        <v>41</v>
      </c>
      <c r="C3" s="16"/>
      <c r="D3" s="8"/>
      <c r="E3" s="21" t="s">
        <v>42</v>
      </c>
      <c r="F3" s="21"/>
      <c r="G3" s="8"/>
      <c r="H3" s="23" t="s">
        <v>43</v>
      </c>
      <c r="I3" s="23"/>
      <c r="K3" s="16" t="s">
        <v>33</v>
      </c>
      <c r="L3" s="16"/>
      <c r="N3" s="9" t="s">
        <v>44</v>
      </c>
      <c r="O3" s="9" t="s">
        <v>45</v>
      </c>
      <c r="P3" s="13"/>
    </row>
    <row r="4" spans="2:16" ht="14.4" customHeight="1" x14ac:dyDescent="0.3">
      <c r="B4" s="20">
        <f>COUNTA(Products!A:A)-1</f>
        <v>2</v>
      </c>
      <c r="C4" s="20"/>
      <c r="D4" s="8"/>
      <c r="E4" s="22">
        <f>SUM(Inventory!G:G)</f>
        <v>1500</v>
      </c>
      <c r="F4" s="22"/>
      <c r="G4" s="8"/>
      <c r="H4" s="24">
        <f>COUNTIF(Inventory!I:I,"LOW STOCK")</f>
        <v>2</v>
      </c>
      <c r="I4" s="24"/>
      <c r="K4" s="17">
        <f>SUM(Sales)</f>
        <v>4290</v>
      </c>
      <c r="L4" s="17"/>
      <c r="N4" s="9" t="s">
        <v>58</v>
      </c>
      <c r="O4" s="10">
        <f>SUM(Purchases!F:F)</f>
        <v>25</v>
      </c>
      <c r="P4" s="13"/>
    </row>
    <row r="5" spans="2:16" ht="14.4" customHeight="1" x14ac:dyDescent="0.3">
      <c r="B5" s="20"/>
      <c r="C5" s="20"/>
      <c r="D5" s="8"/>
      <c r="E5" s="22"/>
      <c r="F5" s="22"/>
      <c r="G5" s="8"/>
      <c r="H5" s="24"/>
      <c r="I5" s="24"/>
      <c r="K5" s="17"/>
      <c r="L5" s="17"/>
      <c r="N5" s="9" t="s">
        <v>59</v>
      </c>
      <c r="O5" s="10">
        <f>SUM(Sales!F:F)</f>
        <v>17</v>
      </c>
      <c r="P5" s="13"/>
    </row>
    <row r="6" spans="2:16" x14ac:dyDescent="0.3">
      <c r="N6" s="13"/>
      <c r="O6" s="13"/>
      <c r="P6" s="13"/>
    </row>
    <row r="7" spans="2:16" x14ac:dyDescent="0.3">
      <c r="N7" s="13"/>
      <c r="O7" s="13"/>
      <c r="P7" s="13"/>
    </row>
    <row r="8" spans="2:16" x14ac:dyDescent="0.3">
      <c r="N8" s="13"/>
      <c r="O8" s="13"/>
      <c r="P8" s="13"/>
    </row>
    <row r="21" spans="2:9" x14ac:dyDescent="0.3">
      <c r="B21" s="19" t="s">
        <v>43</v>
      </c>
      <c r="C21" s="19"/>
      <c r="D21" s="19"/>
      <c r="E21" s="19"/>
      <c r="F21" s="19"/>
      <c r="H21" s="19" t="s">
        <v>65</v>
      </c>
      <c r="I21" s="19"/>
    </row>
    <row r="22" spans="2:9" ht="4.2" customHeight="1" x14ac:dyDescent="0.3"/>
    <row r="23" spans="2:9" x14ac:dyDescent="0.3">
      <c r="B23" s="11" t="s">
        <v>1</v>
      </c>
      <c r="C23" s="11"/>
      <c r="D23" s="11"/>
      <c r="E23" s="11" t="s">
        <v>37</v>
      </c>
      <c r="F23" s="11" t="s">
        <v>6</v>
      </c>
      <c r="H23" s="11" t="s">
        <v>46</v>
      </c>
      <c r="I23" s="11" t="s">
        <v>36</v>
      </c>
    </row>
    <row r="24" spans="2:9" x14ac:dyDescent="0.3">
      <c r="B24" t="str" cm="1">
        <f t="array" ref="B24:B25">IFERROR(_xlfn._xlws.FILTER(tbl_inventory[Product Name],tbl_inventory[Stock Status]="LOW STOCK"),"")</f>
        <v>Mouse</v>
      </c>
      <c r="E24" s="5">
        <f>IF(B24="","",INDEX(Inventory!E:E,MATCH(B24,Inventory!B:B,0)))</f>
        <v>5</v>
      </c>
      <c r="F24" s="5">
        <f>IF(B24="","",INDEX(Inventory!H:H,MATCH(B24,Inventory!B:B,0)))</f>
        <v>10</v>
      </c>
      <c r="H24" t="str" cm="1">
        <f t="array" ref="H24:I25">_xlfn.TAKE(
    _xlfn.LET(
        _xlpm.products, _xlfn.UNIQUE(tbl_sales[Product Name]),
        _xlpm.totals, SUMIFS(tbl_sales[Quantity sold], tbl_sales[Product Name], _xlpm.products),
        _xlfn._xlws.SORT(CHOOSE({1,2}, _xlpm.products, _xlpm.totals), 2, -1)
    ),
    5
)</f>
        <v>Wireless Mouse</v>
      </c>
      <c r="I24">
        <v>12</v>
      </c>
    </row>
    <row r="25" spans="2:9" x14ac:dyDescent="0.3">
      <c r="B25" t="str">
        <v>Wireless Mouse</v>
      </c>
      <c r="E25" s="5">
        <f>IF(B25="","",INDEX(Inventory!E:E,MATCH(B25,Inventory!B:B,0)))</f>
        <v>3</v>
      </c>
      <c r="F25" s="5">
        <f>IF(B25="","",INDEX(Inventory!H:H,MATCH(B25,Inventory!B:B,0)))</f>
        <v>5</v>
      </c>
      <c r="H25" t="str">
        <v>Mouse</v>
      </c>
      <c r="I25">
        <v>5</v>
      </c>
    </row>
    <row r="26" spans="2:9" x14ac:dyDescent="0.3">
      <c r="E26" s="5" t="str">
        <f>IF(B26="","",INDEX(Inventory!E:E,MATCH(B26,Inventory!B:B,0)))</f>
        <v/>
      </c>
      <c r="F26" s="5" t="str">
        <f>IF(B26="","",INDEX(Inventory!H:H,MATCH(B26,Inventory!B:B,0)))</f>
        <v/>
      </c>
    </row>
    <row r="27" spans="2:9" x14ac:dyDescent="0.3">
      <c r="E27" s="5" t="str">
        <f>IF(B27="","",INDEX(Inventory!E:E,MATCH(B27,Inventory!B:B,0)))</f>
        <v/>
      </c>
      <c r="F27" s="5" t="str">
        <f>IF(B27="","",INDEX(Inventory!H:H,MATCH(B27,Inventory!B:B,0)))</f>
        <v/>
      </c>
    </row>
    <row r="28" spans="2:9" x14ac:dyDescent="0.3">
      <c r="E28" s="5" t="str">
        <f>IF(B28="","",INDEX(Inventory!E:E,MATCH(B28,Inventory!B:B,0)))</f>
        <v/>
      </c>
      <c r="F28" s="5" t="str">
        <f>IF(B28="","",INDEX(Inventory!H:H,MATCH(B28,Inventory!B:B,0)))</f>
        <v/>
      </c>
    </row>
    <row r="29" spans="2:9" x14ac:dyDescent="0.3">
      <c r="E29" s="5" t="str">
        <f>IF(B29="","",INDEX(Inventory!E:E,MATCH(B29,Inventory!B:B,0)))</f>
        <v/>
      </c>
      <c r="F29" s="5" t="str">
        <f>IF(B29="","",INDEX(Inventory!H:H,MATCH(B29,Inventory!B:B,0)))</f>
        <v/>
      </c>
    </row>
    <row r="30" spans="2:9" x14ac:dyDescent="0.3">
      <c r="E30" s="5" t="str">
        <f>IF(B30="","",INDEX(Inventory!E:E,MATCH(B30,Inventory!B:B,0)))</f>
        <v/>
      </c>
      <c r="F30" s="5" t="str">
        <f>IF(B30="","",INDEX(Inventory!H:H,MATCH(B30,Inventory!B:B,0)))</f>
        <v/>
      </c>
    </row>
    <row r="31" spans="2:9" x14ac:dyDescent="0.3">
      <c r="E31" s="5" t="str">
        <f>IF(B31="","",INDEX(Inventory!E:E,MATCH(B31,Inventory!B:B,0)))</f>
        <v/>
      </c>
      <c r="F31" s="5" t="str">
        <f>IF(B31="","",INDEX(Inventory!H:H,MATCH(B31,Inventory!B:B,0)))</f>
        <v/>
      </c>
    </row>
    <row r="32" spans="2:9" x14ac:dyDescent="0.3">
      <c r="E32" s="5" t="str">
        <f>IF(B32="","",INDEX(Inventory!E:E,MATCH(B32,Inventory!B:B,0)))</f>
        <v/>
      </c>
      <c r="F32" s="5" t="str">
        <f>IF(B32="","",INDEX(Inventory!H:H,MATCH(B32,Inventory!B:B,0)))</f>
        <v/>
      </c>
    </row>
    <row r="33" spans="5:9" x14ac:dyDescent="0.3">
      <c r="E33" s="5" t="str">
        <f>IF(B33="","",INDEX(Inventory!E:E,MATCH(B33,Inventory!B:B,0)))</f>
        <v/>
      </c>
      <c r="F33" s="5" t="str">
        <f>IF(B33="","",INDEX(Inventory!H:H,MATCH(B33,Inventory!B:B,0)))</f>
        <v/>
      </c>
      <c r="H33" t="str">
        <f>Inventory!B10</f>
        <v/>
      </c>
      <c r="I33" t="str">
        <f>IF(H33&lt;&gt;"",SUMIFS(Sales!F:F,Sales!C:C,Inventory!A10),"")</f>
        <v/>
      </c>
    </row>
    <row r="34" spans="5:9" x14ac:dyDescent="0.3">
      <c r="E34" s="5" t="str">
        <f>IF(B34="","",INDEX(Inventory!E:E,MATCH(B34,Inventory!B:B,0)))</f>
        <v/>
      </c>
      <c r="F34" s="5" t="str">
        <f>IF(B34="","",INDEX(Inventory!H:H,MATCH(B34,Inventory!B:B,0)))</f>
        <v/>
      </c>
      <c r="H34" t="str">
        <f>Inventory!B11</f>
        <v/>
      </c>
      <c r="I34" s="5" t="str">
        <f>IF(H34&lt;&gt;"",SUMIFS(Sales!F:F,Sales!C:C,Inventory!A11),"")</f>
        <v/>
      </c>
    </row>
    <row r="35" spans="5:9" x14ac:dyDescent="0.3">
      <c r="E35" s="5" t="str">
        <f>IF(B35="","",INDEX(Inventory!E:E,MATCH(B35,Inventory!B:B,0)))</f>
        <v/>
      </c>
      <c r="F35" s="5" t="str">
        <f>IF(B35="","",INDEX(Inventory!H:H,MATCH(B35,Inventory!B:B,0)))</f>
        <v/>
      </c>
      <c r="H35" t="str">
        <f>Inventory!B12</f>
        <v/>
      </c>
      <c r="I35" s="5" t="str">
        <f>IF(H35&lt;&gt;"",SUMIFS(Sales!F:F,Sales!C:C,Inventory!A12),"")</f>
        <v/>
      </c>
    </row>
    <row r="36" spans="5:9" x14ac:dyDescent="0.3">
      <c r="H36" t="str">
        <f>Inventory!B13</f>
        <v/>
      </c>
      <c r="I36" s="5" t="str">
        <f>IF(H36&lt;&gt;"",SUMIFS(Sales!F:F,Sales!C:C,Inventory!A13),"")</f>
        <v/>
      </c>
    </row>
    <row r="37" spans="5:9" x14ac:dyDescent="0.3">
      <c r="H37" t="str">
        <f>Inventory!B14</f>
        <v/>
      </c>
      <c r="I37" s="5" t="str">
        <f>IF(H37&lt;&gt;"",SUMIFS(Sales!F:F,Sales!C:C,Inventory!A14),"")</f>
        <v/>
      </c>
    </row>
    <row r="38" spans="5:9" x14ac:dyDescent="0.3">
      <c r="H38" t="str">
        <f>Inventory!B15</f>
        <v/>
      </c>
      <c r="I38" s="5" t="str">
        <f>IF(H38&lt;&gt;"",SUMIFS(Sales!F:F,Sales!C:C,Inventory!A15),"")</f>
        <v/>
      </c>
    </row>
    <row r="39" spans="5:9" x14ac:dyDescent="0.3">
      <c r="H39" t="str">
        <f>Inventory!B16</f>
        <v/>
      </c>
      <c r="I39" s="5" t="str">
        <f>IF(H39&lt;&gt;"",SUMIFS(Sales!F:F,Sales!C:C,Inventory!A16),"")</f>
        <v/>
      </c>
    </row>
    <row r="40" spans="5:9" x14ac:dyDescent="0.3">
      <c r="H40" t="str">
        <f>Inventory!B17</f>
        <v/>
      </c>
      <c r="I40" s="5" t="str">
        <f>IF(H40&lt;&gt;"",SUMIFS(Sales!F:F,Sales!C:C,Inventory!A17),"")</f>
        <v/>
      </c>
    </row>
    <row r="41" spans="5:9" x14ac:dyDescent="0.3">
      <c r="H41" t="str">
        <f>Inventory!B18</f>
        <v/>
      </c>
    </row>
    <row r="42" spans="5:9" x14ac:dyDescent="0.3">
      <c r="H42" t="str">
        <f>Inventory!B19</f>
        <v/>
      </c>
    </row>
  </sheetData>
  <mergeCells count="11">
    <mergeCell ref="K3:L3"/>
    <mergeCell ref="K4:L5"/>
    <mergeCell ref="B1:J1"/>
    <mergeCell ref="H21:I21"/>
    <mergeCell ref="B21:F21"/>
    <mergeCell ref="B3:C3"/>
    <mergeCell ref="B4:C5"/>
    <mergeCell ref="E3:F3"/>
    <mergeCell ref="E4:F5"/>
    <mergeCell ref="H3:I3"/>
    <mergeCell ref="H4:I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28ABC1-B13B-43A5-BE5E-54410DB0A602}">
  <dimension ref="A1:I3"/>
  <sheetViews>
    <sheetView showGridLines="0" workbookViewId="0">
      <pane ySplit="1" topLeftCell="A2" activePane="bottomLeft" state="frozen"/>
      <selection pane="bottomLeft" activeCell="A2" sqref="A2:A3"/>
    </sheetView>
  </sheetViews>
  <sheetFormatPr defaultRowHeight="14.4" x14ac:dyDescent="0.3"/>
  <cols>
    <col min="1" max="1" width="14.109375" bestFit="1" customWidth="1"/>
    <col min="2" max="2" width="17.33203125" bestFit="1" customWidth="1"/>
    <col min="3" max="3" width="12.77734375" bestFit="1" customWidth="1"/>
    <col min="4" max="4" width="12.5546875" bestFit="1" customWidth="1"/>
    <col min="5" max="5" width="13.88671875" bestFit="1" customWidth="1"/>
    <col min="6" max="6" width="15.77734375" bestFit="1" customWidth="1"/>
    <col min="7" max="7" width="17.77734375" customWidth="1"/>
    <col min="8" max="8" width="10.77734375" customWidth="1"/>
    <col min="9" max="9" width="14.77734375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">
      <c r="A2" s="2" t="s">
        <v>55</v>
      </c>
      <c r="B2" s="2" t="s">
        <v>52</v>
      </c>
      <c r="C2" s="2" t="s">
        <v>10</v>
      </c>
      <c r="D2" s="2" t="s">
        <v>11</v>
      </c>
      <c r="E2" s="2">
        <v>150</v>
      </c>
      <c r="F2" s="2">
        <v>210</v>
      </c>
      <c r="G2" s="2">
        <v>10</v>
      </c>
      <c r="H2" s="2" t="s">
        <v>12</v>
      </c>
      <c r="I2" s="2" t="s">
        <v>13</v>
      </c>
    </row>
    <row r="3" spans="1:9" x14ac:dyDescent="0.3">
      <c r="A3" s="2" t="s">
        <v>57</v>
      </c>
      <c r="B3" s="2" t="s">
        <v>9</v>
      </c>
      <c r="C3" s="2" t="s">
        <v>10</v>
      </c>
      <c r="D3" s="2" t="s">
        <v>11</v>
      </c>
      <c r="E3" s="2">
        <v>250</v>
      </c>
      <c r="F3" s="2">
        <v>270</v>
      </c>
      <c r="G3" s="2">
        <v>5</v>
      </c>
      <c r="H3" s="2" t="s">
        <v>12</v>
      </c>
      <c r="I3" s="2" t="s">
        <v>13</v>
      </c>
    </row>
  </sheetData>
  <conditionalFormatting sqref="A1:A1048576">
    <cfRule type="duplicateValues" dxfId="3" priority="2"/>
  </conditionalFormatting>
  <conditionalFormatting sqref="A2:I3">
    <cfRule type="expression" dxfId="2" priority="1">
      <formula>OR($B2="",$C2="",$D2="",$E2="",$F2="")</formula>
    </cfRule>
  </conditionalFormatting>
  <dataValidations disablePrompts="1" count="4">
    <dataValidation type="list" allowBlank="1" showInputMessage="1" showErrorMessage="1" sqref="C2:C3" xr:uid="{310047E7-AE85-4F14-AD65-A9A5EE9FC365}">
      <formula1>Category</formula1>
    </dataValidation>
    <dataValidation type="list" allowBlank="1" showInputMessage="1" showErrorMessage="1" sqref="D2:D3" xr:uid="{BFCEA162-8698-49EB-9AFC-8A2591D8F51C}">
      <formula1>Supplier</formula1>
    </dataValidation>
    <dataValidation type="list" allowBlank="1" showInputMessage="1" showErrorMessage="1" sqref="I2:I3" xr:uid="{8F856A19-3A2A-418B-9765-285B0C8E0BFE}">
      <formula1>"Active,Inactive"</formula1>
    </dataValidation>
    <dataValidation type="decimal" operator="greaterThan" allowBlank="1" showInputMessage="1" showErrorMessage="1" sqref="E1:E1048576" xr:uid="{B73D782A-DAFC-43DA-B5F9-26730EBF0AA0}">
      <formula1>0</formula1>
    </dataValidation>
  </dataValidation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BCB905-A052-41AC-AAA9-C980C4654A33}">
  <dimension ref="A1:H3"/>
  <sheetViews>
    <sheetView showGridLines="0" zoomScaleNormal="100" zoomScaleSheetLayoutView="145" workbookViewId="0">
      <selection activeCell="G18" sqref="G18"/>
    </sheetView>
  </sheetViews>
  <sheetFormatPr defaultRowHeight="14.4" x14ac:dyDescent="0.3"/>
  <cols>
    <col min="1" max="1" width="14.44140625" customWidth="1"/>
    <col min="2" max="2" width="11.6640625" customWidth="1"/>
    <col min="3" max="3" width="12.6640625" customWidth="1"/>
    <col min="4" max="4" width="16.21875" customWidth="1"/>
    <col min="5" max="5" width="13.21875" customWidth="1"/>
    <col min="6" max="6" width="12.21875" customWidth="1"/>
    <col min="7" max="7" width="12.88671875" customWidth="1"/>
    <col min="8" max="8" width="12.77734375" customWidth="1"/>
  </cols>
  <sheetData>
    <row r="1" spans="1:8" x14ac:dyDescent="0.3">
      <c r="A1" t="s">
        <v>26</v>
      </c>
      <c r="B1" t="s">
        <v>27</v>
      </c>
      <c r="C1" t="s">
        <v>0</v>
      </c>
      <c r="D1" t="s">
        <v>1</v>
      </c>
      <c r="E1" t="s">
        <v>3</v>
      </c>
      <c r="F1" t="s">
        <v>28</v>
      </c>
      <c r="G1" t="s">
        <v>4</v>
      </c>
      <c r="H1" t="s">
        <v>29</v>
      </c>
    </row>
    <row r="2" spans="1:8" x14ac:dyDescent="0.3">
      <c r="A2" s="2" t="s">
        <v>30</v>
      </c>
      <c r="B2" s="6">
        <v>46095</v>
      </c>
      <c r="C2" s="2" t="s">
        <v>55</v>
      </c>
      <c r="D2" s="2" t="str">
        <f>IF(tbl_purchases[[#This Row],[Product ID]]&lt;&gt;"",_xlfn.XLOOKUP(C2,Products!A:A,Products!B:B,""),"")</f>
        <v>Mouse</v>
      </c>
      <c r="E2" s="2" t="str">
        <f>IF(tbl_purchases[[#This Row],[Product ID]]&lt;&gt;"",_xlfn.XLOOKUP(C2,Products!A:A,Products!D:D,""),"")</f>
        <v>Logitech</v>
      </c>
      <c r="F2" s="2">
        <v>10</v>
      </c>
      <c r="G2" s="2">
        <f>IF(tbl_purchases[[#This Row],[Product ID]]&lt;&gt;"",_xlfn.XLOOKUP(C2,Products!A:A,Products!E:E,""),"")</f>
        <v>150</v>
      </c>
      <c r="H2" s="2">
        <f>IF(tbl_purchases[[#This Row],[Cost Price]]&lt;&gt;"",F2*G2,"")</f>
        <v>1500</v>
      </c>
    </row>
    <row r="3" spans="1:8" x14ac:dyDescent="0.3">
      <c r="A3" s="2" t="s">
        <v>50</v>
      </c>
      <c r="B3" s="6">
        <v>46095</v>
      </c>
      <c r="C3" s="2" t="s">
        <v>57</v>
      </c>
      <c r="D3" s="2" t="str">
        <f>IF(tbl_purchases[[#This Row],[Product ID]]&lt;&gt;"",_xlfn.XLOOKUP(C3,Products!A:A,Products!B:B,""),"")</f>
        <v>Wireless Mouse</v>
      </c>
      <c r="E3" s="2" t="str">
        <f>IF(tbl_purchases[[#This Row],[Product ID]]&lt;&gt;"",_xlfn.XLOOKUP(C3,Products!A:A,Products!D:D,""),"")</f>
        <v>Logitech</v>
      </c>
      <c r="F3" s="2">
        <v>15</v>
      </c>
      <c r="G3" s="2">
        <f>IF(tbl_purchases[[#This Row],[Product ID]]&lt;&gt;"",_xlfn.XLOOKUP(C3,Products!A:A,Products!E:E,""),"")</f>
        <v>250</v>
      </c>
      <c r="H3" s="2">
        <f>IF(tbl_purchases[[#This Row],[Cost Price]]&lt;&gt;"",F3*G3,"")</f>
        <v>3750</v>
      </c>
    </row>
  </sheetData>
  <phoneticPr fontId="15" type="noConversion"/>
  <conditionalFormatting sqref="A2:H3">
    <cfRule type="expression" dxfId="1" priority="1">
      <formula>OR($A2="", $C2&lt;=0)</formula>
    </cfRule>
  </conditionalFormatting>
  <dataValidations count="3">
    <dataValidation type="list" allowBlank="1" showInputMessage="1" showErrorMessage="1" sqref="C2:C3" xr:uid="{03EFF950-BFF1-4D08-BA55-6ED2B5693B2B}">
      <formula1>ProductList</formula1>
    </dataValidation>
    <dataValidation type="whole" operator="greaterThan" allowBlank="1" showInputMessage="1" showErrorMessage="1" sqref="F1:F1048576" xr:uid="{51E20637-3976-4679-A4CA-84640BEF82AC}">
      <formula1>0</formula1>
    </dataValidation>
    <dataValidation type="date" operator="lessThanOrEqual" allowBlank="1" showInputMessage="1" showErrorMessage="1" sqref="B1:B1048576" xr:uid="{95A3D6F3-3DB1-49BB-B0F9-F613E5393F17}">
      <formula1>TODAY()</formula1>
    </dataValidation>
  </dataValidations>
  <pageMargins left="0.7" right="0.7" top="0.75" bottom="0.75" header="0.3" footer="0.3"/>
  <pageSetup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A6F408-33B4-4F2B-AF0D-B24406751245}">
  <dimension ref="A1:H4"/>
  <sheetViews>
    <sheetView showGridLines="0" workbookViewId="0">
      <selection activeCell="G17" sqref="G17"/>
    </sheetView>
  </sheetViews>
  <sheetFormatPr defaultRowHeight="14.4" x14ac:dyDescent="0.3"/>
  <cols>
    <col min="1" max="1" width="11.88671875" customWidth="1"/>
    <col min="2" max="2" width="10.21875" customWidth="1"/>
    <col min="3" max="3" width="14.44140625" customWidth="1"/>
    <col min="4" max="4" width="16.88671875" customWidth="1"/>
    <col min="5" max="5" width="12.77734375" customWidth="1"/>
    <col min="6" max="6" width="15.21875" customWidth="1"/>
    <col min="7" max="7" width="15.109375" customWidth="1"/>
    <col min="8" max="8" width="13" customWidth="1"/>
  </cols>
  <sheetData>
    <row r="1" spans="1:8" x14ac:dyDescent="0.3">
      <c r="A1" t="s">
        <v>31</v>
      </c>
      <c r="B1" t="s">
        <v>27</v>
      </c>
      <c r="C1" t="s">
        <v>0</v>
      </c>
      <c r="D1" t="s">
        <v>1</v>
      </c>
      <c r="E1" t="s">
        <v>32</v>
      </c>
      <c r="F1" t="s">
        <v>47</v>
      </c>
      <c r="G1" t="s">
        <v>5</v>
      </c>
      <c r="H1" t="s">
        <v>33</v>
      </c>
    </row>
    <row r="2" spans="1:8" x14ac:dyDescent="0.3">
      <c r="A2" s="5" t="s">
        <v>34</v>
      </c>
      <c r="B2" s="7">
        <v>46095</v>
      </c>
      <c r="C2" s="5" t="s">
        <v>55</v>
      </c>
      <c r="D2" s="5" t="str">
        <f>IF(tbl_sales[[#This Row],[Product ID]]&lt;&gt;"",_xlfn.XLOOKUP(C2,Products!A:A,Products!B:B,""),"")</f>
        <v>Mouse</v>
      </c>
      <c r="E2" s="5" t="s">
        <v>56</v>
      </c>
      <c r="F2" s="5">
        <v>5</v>
      </c>
      <c r="G2" s="5">
        <f>IF(tbl_sales[[#This Row],[Product ID]]&lt;&gt;"",_xlfn.XLOOKUP(C2,Products!A:A,Products!F:F,""),"")</f>
        <v>210</v>
      </c>
      <c r="H2" s="5">
        <f>IF(tbl_sales[[#This Row],[Selling Price]]&lt;&gt;"",F2*G2,"")</f>
        <v>1050</v>
      </c>
    </row>
    <row r="3" spans="1:8" x14ac:dyDescent="0.3">
      <c r="A3" s="5" t="s">
        <v>51</v>
      </c>
      <c r="B3" s="7">
        <v>46095</v>
      </c>
      <c r="C3" s="5" t="s">
        <v>57</v>
      </c>
      <c r="D3" s="5" t="str">
        <f>IF(tbl_sales[[#This Row],[Product ID]]&lt;&gt;"",_xlfn.XLOOKUP(C3,Products!A:A,Products!B:B,""),"")</f>
        <v>Wireless Mouse</v>
      </c>
      <c r="E3" s="5" t="s">
        <v>56</v>
      </c>
      <c r="F3" s="5">
        <v>12</v>
      </c>
      <c r="G3" s="5">
        <f>IF(tbl_sales[[#This Row],[Product ID]]&lt;&gt;"",_xlfn.XLOOKUP(C3,Products!A:A,Products!F:F,""),"")</f>
        <v>270</v>
      </c>
      <c r="H3" s="5">
        <f>IF(tbl_sales[[#This Row],[Selling Price]]&lt;&gt;"",F3*G3,"")</f>
        <v>3240</v>
      </c>
    </row>
    <row r="4" spans="1:8" x14ac:dyDescent="0.3">
      <c r="B4" s="7"/>
    </row>
  </sheetData>
  <phoneticPr fontId="15" type="noConversion"/>
  <dataValidations count="3">
    <dataValidation type="list" allowBlank="1" showInputMessage="1" showErrorMessage="1" sqref="C2:C3" xr:uid="{BB3A189B-3194-4F11-A7A6-2A142A7A862D}">
      <formula1>ProductList</formula1>
    </dataValidation>
    <dataValidation type="whole" operator="greaterThan" allowBlank="1" showInputMessage="1" showErrorMessage="1" sqref="F1:F1048576" xr:uid="{76D5AD27-F620-4822-9793-D8E060827EAB}">
      <formula1>0</formula1>
    </dataValidation>
    <dataValidation type="date" operator="lessThanOrEqual" allowBlank="1" showInputMessage="1" showErrorMessage="1" sqref="B1:B1048576" xr:uid="{478B677C-DDB7-416C-9EB5-41E181088ACF}">
      <formula1 xml:space="preserve"> TODAY()</formula1>
    </dataValidation>
  </dataValidations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C487CF-535B-4BEA-91C5-A7BF613F3BB0}">
  <dimension ref="A1:I547"/>
  <sheetViews>
    <sheetView showGridLines="0" zoomScaleNormal="100" workbookViewId="0">
      <selection activeCell="F16" sqref="F16"/>
    </sheetView>
  </sheetViews>
  <sheetFormatPr defaultRowHeight="14.4" x14ac:dyDescent="0.3"/>
  <cols>
    <col min="1" max="1" width="14.109375" bestFit="1" customWidth="1"/>
    <col min="2" max="2" width="17.33203125" bestFit="1" customWidth="1"/>
    <col min="3" max="3" width="18.77734375" bestFit="1" customWidth="1"/>
    <col min="4" max="4" width="13.6640625" bestFit="1" customWidth="1"/>
    <col min="5" max="5" width="16.77734375" bestFit="1" customWidth="1"/>
    <col min="6" max="6" width="13.88671875" bestFit="1" customWidth="1"/>
    <col min="7" max="7" width="18.21875" bestFit="1" customWidth="1"/>
    <col min="8" max="8" width="18.5546875" bestFit="1" customWidth="1"/>
    <col min="9" max="9" width="15.88671875" bestFit="1" customWidth="1"/>
  </cols>
  <sheetData>
    <row r="1" spans="1:9" x14ac:dyDescent="0.3">
      <c r="A1" s="5" t="s">
        <v>0</v>
      </c>
      <c r="B1" s="5" t="s">
        <v>1</v>
      </c>
      <c r="C1" s="5" t="s">
        <v>35</v>
      </c>
      <c r="D1" s="5" t="s">
        <v>36</v>
      </c>
      <c r="E1" s="5" t="s">
        <v>37</v>
      </c>
      <c r="F1" s="5" t="s">
        <v>4</v>
      </c>
      <c r="G1" s="5" t="s">
        <v>38</v>
      </c>
      <c r="H1" s="5" t="s">
        <v>6</v>
      </c>
      <c r="I1" s="5" t="s">
        <v>39</v>
      </c>
    </row>
    <row r="2" spans="1:9" x14ac:dyDescent="0.3">
      <c r="A2" s="5" t="str">
        <f>IF(Products!A2="","",Products!A2)</f>
        <v>PRD-001</v>
      </c>
      <c r="B2" s="5" t="str">
        <f>IF(A2="","",Products!B2)</f>
        <v>Mouse</v>
      </c>
      <c r="C2" s="5">
        <f>IF(A2="","",SUMIFS(Purchases!F:F,Purchases!C:C,A2))</f>
        <v>10</v>
      </c>
      <c r="D2" s="5">
        <f>IF(A2="","",SUMIFS(Sales!F:F,Sales!C:C,A2))</f>
        <v>5</v>
      </c>
      <c r="E2" s="5">
        <f t="shared" ref="E2:E20" si="0">IF(A2="","",C2-D2)</f>
        <v>5</v>
      </c>
      <c r="F2" s="5">
        <f>IF(A2="","",_xlfn.XLOOKUP(A2,Products!A:A,Products!E:E))</f>
        <v>150</v>
      </c>
      <c r="G2" s="5">
        <f t="shared" ref="G2:G20" si="1">IF(A2="","",E2*F2)</f>
        <v>750</v>
      </c>
      <c r="H2" s="5">
        <f>IF(A2="","",_xlfn.XLOOKUP(A2,Products!A:A,Products!G:G))</f>
        <v>10</v>
      </c>
      <c r="I2" s="5" t="str">
        <f t="shared" ref="I2:I20" si="2">IF(A2="","",IF(E2&lt;H2,"LOW STOCK","OK"))</f>
        <v>LOW STOCK</v>
      </c>
    </row>
    <row r="3" spans="1:9" x14ac:dyDescent="0.3">
      <c r="A3" s="5" t="str">
        <f>IF(Products!A3="","",Products!A3)</f>
        <v>PRD-002</v>
      </c>
      <c r="B3" s="5" t="str">
        <f>IF(A3="","",Products!B3)</f>
        <v>Wireless Mouse</v>
      </c>
      <c r="C3" s="5">
        <f>IF(A3="","",SUMIFS(Purchases!F:F,Purchases!C:C,A3))</f>
        <v>15</v>
      </c>
      <c r="D3" s="5">
        <f>IF(A3="","",SUMIFS(Sales!F:F,Sales!C:C,A3))</f>
        <v>12</v>
      </c>
      <c r="E3" s="5">
        <f t="shared" si="0"/>
        <v>3</v>
      </c>
      <c r="F3" s="5">
        <f>IF(A3="","",_xlfn.XLOOKUP(A3,Products!A:A,Products!E:E))</f>
        <v>250</v>
      </c>
      <c r="G3" s="5">
        <f t="shared" si="1"/>
        <v>750</v>
      </c>
      <c r="H3" s="5">
        <f>IF(A3="","",_xlfn.XLOOKUP(A3,Products!A:A,Products!G:G))</f>
        <v>5</v>
      </c>
      <c r="I3" s="5" t="str">
        <f t="shared" si="2"/>
        <v>LOW STOCK</v>
      </c>
    </row>
    <row r="4" spans="1:9" x14ac:dyDescent="0.3">
      <c r="A4" s="5" t="str">
        <f>IF(Products!A4="","",Products!A4)</f>
        <v/>
      </c>
      <c r="B4" s="5" t="str">
        <f>IF(A4="","",Products!B4)</f>
        <v/>
      </c>
      <c r="C4" s="5" t="str">
        <f>IF(A4="","",SUMIFS(Purchases!F:F,Purchases!C:C,A4))</f>
        <v/>
      </c>
      <c r="D4" s="5" t="str">
        <f>IF(A4="","",SUMIFS(Sales!F:F,Sales!C:C,A4))</f>
        <v/>
      </c>
      <c r="E4" s="5" t="str">
        <f t="shared" si="0"/>
        <v/>
      </c>
      <c r="F4" s="5" t="str">
        <f>IF(A4="","",_xlfn.XLOOKUP(A4,Products!A:A,Products!E:E))</f>
        <v/>
      </c>
      <c r="G4" s="5" t="str">
        <f t="shared" si="1"/>
        <v/>
      </c>
      <c r="H4" s="5" t="str">
        <f>IF(A4="","",_xlfn.XLOOKUP(A4,Products!A:A,Products!G:G))</f>
        <v/>
      </c>
      <c r="I4" s="5" t="str">
        <f t="shared" si="2"/>
        <v/>
      </c>
    </row>
    <row r="5" spans="1:9" x14ac:dyDescent="0.3">
      <c r="A5" s="5" t="str">
        <f>IF(Products!A5="","",Products!A5)</f>
        <v/>
      </c>
      <c r="B5" s="5" t="str">
        <f>IF(A5="","",Products!B5)</f>
        <v/>
      </c>
      <c r="C5" s="5" t="str">
        <f>IF(A5="","",SUMIFS(Purchases!F:F,Purchases!C:C,A5))</f>
        <v/>
      </c>
      <c r="D5" s="5" t="str">
        <f>IF(A5="","",SUMIFS(Sales!F:F,Sales!C:C,A5))</f>
        <v/>
      </c>
      <c r="E5" s="5" t="str">
        <f t="shared" si="0"/>
        <v/>
      </c>
      <c r="F5" s="5" t="str">
        <f>IF(A5="","",_xlfn.XLOOKUP(A5,Products!A:A,Products!E:E))</f>
        <v/>
      </c>
      <c r="G5" s="5" t="str">
        <f t="shared" si="1"/>
        <v/>
      </c>
      <c r="H5" s="5" t="str">
        <f>IF(A5="","",_xlfn.XLOOKUP(A5,Products!A:A,Products!G:G))</f>
        <v/>
      </c>
      <c r="I5" s="5" t="str">
        <f t="shared" si="2"/>
        <v/>
      </c>
    </row>
    <row r="6" spans="1:9" x14ac:dyDescent="0.3">
      <c r="A6" s="5" t="str">
        <f>IF(Products!A6="","",Products!A6)</f>
        <v/>
      </c>
      <c r="B6" s="5" t="str">
        <f>IF(A6="","",Products!B6)</f>
        <v/>
      </c>
      <c r="C6" s="5" t="str">
        <f>IF(A6="","",SUMIFS(Purchases!F:F,Purchases!C:C,A6))</f>
        <v/>
      </c>
      <c r="D6" s="5" t="str">
        <f>IF(A6="","",SUMIFS(Sales!F:F,Sales!C:C,A6))</f>
        <v/>
      </c>
      <c r="E6" s="5" t="str">
        <f t="shared" si="0"/>
        <v/>
      </c>
      <c r="F6" s="5" t="str">
        <f>IF(A6="","",_xlfn.XLOOKUP(A6,Products!A:A,Products!E:E))</f>
        <v/>
      </c>
      <c r="G6" s="5" t="str">
        <f t="shared" si="1"/>
        <v/>
      </c>
      <c r="H6" s="5" t="str">
        <f>IF(A6="","",_xlfn.XLOOKUP(A6,Products!A:A,Products!G:G))</f>
        <v/>
      </c>
      <c r="I6" s="5" t="str">
        <f t="shared" si="2"/>
        <v/>
      </c>
    </row>
    <row r="7" spans="1:9" x14ac:dyDescent="0.3">
      <c r="A7" s="5" t="str">
        <f>IF(Products!A7="","",Products!A7)</f>
        <v/>
      </c>
      <c r="B7" s="5" t="str">
        <f>IF(A7="","",Products!B7)</f>
        <v/>
      </c>
      <c r="C7" s="5" t="str">
        <f>IF(A7="","",SUMIFS(Purchases!F:F,Purchases!C:C,A7))</f>
        <v/>
      </c>
      <c r="D7" s="5" t="str">
        <f>IF(A7="","",SUMIFS(Sales!F:F,Sales!C:C,A7))</f>
        <v/>
      </c>
      <c r="E7" s="5" t="str">
        <f t="shared" si="0"/>
        <v/>
      </c>
      <c r="F7" s="5" t="str">
        <f>IF(A7="","",_xlfn.XLOOKUP(A7,Products!A:A,Products!E:E))</f>
        <v/>
      </c>
      <c r="G7" s="5" t="str">
        <f t="shared" si="1"/>
        <v/>
      </c>
      <c r="H7" s="5" t="str">
        <f>IF(A7="","",_xlfn.XLOOKUP(A7,Products!A:A,Products!G:G))</f>
        <v/>
      </c>
      <c r="I7" s="5" t="str">
        <f t="shared" si="2"/>
        <v/>
      </c>
    </row>
    <row r="8" spans="1:9" x14ac:dyDescent="0.3">
      <c r="A8" s="5" t="str">
        <f>IF(Products!A8="","",Products!A8)</f>
        <v/>
      </c>
      <c r="B8" s="5" t="str">
        <f>IF(A8="","",Products!B8)</f>
        <v/>
      </c>
      <c r="C8" s="5" t="str">
        <f>IF(A8="","",SUMIFS(Purchases!F:F,Purchases!C:C,A8))</f>
        <v/>
      </c>
      <c r="D8" s="5" t="str">
        <f>IF(A8="","",SUMIFS(Sales!F:F,Sales!C:C,A8))</f>
        <v/>
      </c>
      <c r="E8" s="5" t="str">
        <f t="shared" si="0"/>
        <v/>
      </c>
      <c r="F8" s="5" t="str">
        <f>IF(A8="","",_xlfn.XLOOKUP(A8,Products!A:A,Products!E:E))</f>
        <v/>
      </c>
      <c r="G8" s="5" t="str">
        <f t="shared" si="1"/>
        <v/>
      </c>
      <c r="H8" s="5" t="str">
        <f>IF(A8="","",_xlfn.XLOOKUP(A8,Products!A:A,Products!G:G))</f>
        <v/>
      </c>
      <c r="I8" s="5" t="str">
        <f t="shared" si="2"/>
        <v/>
      </c>
    </row>
    <row r="9" spans="1:9" x14ac:dyDescent="0.3">
      <c r="A9" s="5" t="str">
        <f>IF(Products!A9="","",Products!A9)</f>
        <v/>
      </c>
      <c r="B9" s="5" t="str">
        <f>IF(A9="","",Products!B9)</f>
        <v/>
      </c>
      <c r="C9" s="5" t="str">
        <f>IF(A9="","",SUMIFS(Purchases!F:F,Purchases!C:C,A9))</f>
        <v/>
      </c>
      <c r="D9" s="5" t="str">
        <f>IF(A9="","",SUMIFS(Sales!F:F,Sales!C:C,A9))</f>
        <v/>
      </c>
      <c r="E9" s="5" t="str">
        <f t="shared" si="0"/>
        <v/>
      </c>
      <c r="F9" s="5" t="str">
        <f>IF(A9="","",_xlfn.XLOOKUP(A9,Products!A:A,Products!E:E))</f>
        <v/>
      </c>
      <c r="G9" s="5" t="str">
        <f t="shared" si="1"/>
        <v/>
      </c>
      <c r="H9" s="5" t="str">
        <f>IF(A9="","",_xlfn.XLOOKUP(A9,Products!A:A,Products!G:G))</f>
        <v/>
      </c>
      <c r="I9" s="5" t="str">
        <f t="shared" si="2"/>
        <v/>
      </c>
    </row>
    <row r="10" spans="1:9" x14ac:dyDescent="0.3">
      <c r="A10" s="5" t="str">
        <f>IF(Products!A10="","",Products!A10)</f>
        <v/>
      </c>
      <c r="B10" s="5" t="str">
        <f>IF(A10="","",Products!B10)</f>
        <v/>
      </c>
      <c r="C10" s="5" t="str">
        <f>IF(A10="","",SUMIFS(Purchases!F:F,Purchases!C:C,A10))</f>
        <v/>
      </c>
      <c r="D10" s="5" t="str">
        <f>IF(A10="","",SUMIFS(Sales!F:F,Sales!C:C,A10))</f>
        <v/>
      </c>
      <c r="E10" s="5" t="str">
        <f t="shared" si="0"/>
        <v/>
      </c>
      <c r="F10" s="5" t="str">
        <f>IF(A10="","",_xlfn.XLOOKUP(A10,Products!A:A,Products!E:E))</f>
        <v/>
      </c>
      <c r="G10" s="5" t="str">
        <f t="shared" si="1"/>
        <v/>
      </c>
      <c r="H10" s="5" t="str">
        <f>IF(A10="","",_xlfn.XLOOKUP(A10,Products!A:A,Products!G:G))</f>
        <v/>
      </c>
      <c r="I10" s="5" t="str">
        <f t="shared" si="2"/>
        <v/>
      </c>
    </row>
    <row r="11" spans="1:9" x14ac:dyDescent="0.3">
      <c r="A11" s="5" t="str">
        <f>IF(Products!A11="","",Products!A11)</f>
        <v/>
      </c>
      <c r="B11" s="5" t="str">
        <f>IF(A11="","",Products!B11)</f>
        <v/>
      </c>
      <c r="C11" s="5" t="str">
        <f>IF(A11="","",SUMIFS(Purchases!F:F,Purchases!C:C,A11))</f>
        <v/>
      </c>
      <c r="D11" s="5" t="str">
        <f>IF(A11="","",SUMIFS(Sales!F:F,Sales!C:C,A11))</f>
        <v/>
      </c>
      <c r="E11" s="5" t="str">
        <f t="shared" si="0"/>
        <v/>
      </c>
      <c r="F11" s="5" t="str">
        <f>IF(A11="","",_xlfn.XLOOKUP(A11,Products!A:A,Products!E:E))</f>
        <v/>
      </c>
      <c r="G11" s="5" t="str">
        <f t="shared" si="1"/>
        <v/>
      </c>
      <c r="H11" s="5" t="str">
        <f>IF(A11="","",_xlfn.XLOOKUP(A11,Products!A:A,Products!G:G))</f>
        <v/>
      </c>
      <c r="I11" s="5" t="str">
        <f t="shared" si="2"/>
        <v/>
      </c>
    </row>
    <row r="12" spans="1:9" x14ac:dyDescent="0.3">
      <c r="A12" s="5" t="str">
        <f>IF(Products!A12="","",Products!A12)</f>
        <v/>
      </c>
      <c r="B12" s="5" t="str">
        <f>IF(A12="","",Products!B12)</f>
        <v/>
      </c>
      <c r="C12" s="5" t="str">
        <f>IF(A12="","",SUMIFS(Purchases!F:F,Purchases!C:C,A12))</f>
        <v/>
      </c>
      <c r="D12" s="5" t="str">
        <f>IF(A12="","",SUMIFS(Sales!F:F,Sales!C:C,A12))</f>
        <v/>
      </c>
      <c r="E12" s="5" t="str">
        <f t="shared" si="0"/>
        <v/>
      </c>
      <c r="F12" s="5" t="str">
        <f>IF(A12="","",_xlfn.XLOOKUP(A12,Products!A:A,Products!E:E))</f>
        <v/>
      </c>
      <c r="G12" s="5" t="str">
        <f t="shared" si="1"/>
        <v/>
      </c>
      <c r="H12" s="5" t="str">
        <f>IF(A12="","",_xlfn.XLOOKUP(A12,Products!A:A,Products!G:G))</f>
        <v/>
      </c>
      <c r="I12" s="5" t="str">
        <f t="shared" si="2"/>
        <v/>
      </c>
    </row>
    <row r="13" spans="1:9" x14ac:dyDescent="0.3">
      <c r="A13" s="5" t="str">
        <f>IF(Products!A13="","",Products!A13)</f>
        <v/>
      </c>
      <c r="B13" s="5" t="str">
        <f>IF(A13="","",Products!B13)</f>
        <v/>
      </c>
      <c r="C13" s="5" t="str">
        <f>IF(A13="","",SUMIFS(Purchases!F:F,Purchases!C:C,A13))</f>
        <v/>
      </c>
      <c r="D13" s="5" t="str">
        <f>IF(A13="","",SUMIFS(Sales!F:F,Sales!C:C,A13))</f>
        <v/>
      </c>
      <c r="E13" s="5" t="str">
        <f t="shared" si="0"/>
        <v/>
      </c>
      <c r="F13" s="5" t="str">
        <f>IF(A13="","",_xlfn.XLOOKUP(A13,Products!A:A,Products!E:E))</f>
        <v/>
      </c>
      <c r="G13" s="5" t="str">
        <f t="shared" si="1"/>
        <v/>
      </c>
      <c r="H13" s="5" t="str">
        <f>IF(A13="","",_xlfn.XLOOKUP(A13,Products!A:A,Products!G:G))</f>
        <v/>
      </c>
      <c r="I13" s="5" t="str">
        <f t="shared" si="2"/>
        <v/>
      </c>
    </row>
    <row r="14" spans="1:9" x14ac:dyDescent="0.3">
      <c r="A14" s="5" t="str">
        <f>IF(Products!A14="","",Products!A14)</f>
        <v/>
      </c>
      <c r="B14" s="5" t="str">
        <f>IF(A14="","",Products!B14)</f>
        <v/>
      </c>
      <c r="C14" s="5" t="str">
        <f>IF(A14="","",SUMIFS(Purchases!F:F,Purchases!C:C,A14))</f>
        <v/>
      </c>
      <c r="D14" s="5" t="str">
        <f>IF(A14="","",SUMIFS(Sales!F:F,Sales!C:C,A14))</f>
        <v/>
      </c>
      <c r="E14" s="5" t="str">
        <f t="shared" si="0"/>
        <v/>
      </c>
      <c r="F14" s="5" t="str">
        <f>IF(A14="","",_xlfn.XLOOKUP(A14,Products!A:A,Products!E:E))</f>
        <v/>
      </c>
      <c r="G14" s="5" t="str">
        <f t="shared" si="1"/>
        <v/>
      </c>
      <c r="H14" s="5" t="str">
        <f>IF(A14="","",_xlfn.XLOOKUP(A14,Products!A:A,Products!G:G))</f>
        <v/>
      </c>
      <c r="I14" s="5" t="str">
        <f t="shared" si="2"/>
        <v/>
      </c>
    </row>
    <row r="15" spans="1:9" x14ac:dyDescent="0.3">
      <c r="A15" s="5" t="str">
        <f>IF(Products!A15="","",Products!A15)</f>
        <v/>
      </c>
      <c r="B15" s="5" t="str">
        <f>IF(A15="","",Products!B15)</f>
        <v/>
      </c>
      <c r="C15" s="5" t="str">
        <f>IF(A15="","",SUMIFS(Purchases!F:F,Purchases!C:C,A15))</f>
        <v/>
      </c>
      <c r="D15" s="5" t="str">
        <f>IF(A15="","",SUMIFS(Sales!F:F,Sales!C:C,A15))</f>
        <v/>
      </c>
      <c r="E15" s="5" t="str">
        <f t="shared" si="0"/>
        <v/>
      </c>
      <c r="F15" s="5" t="str">
        <f>IF(A15="","",_xlfn.XLOOKUP(A15,Products!A:A,Products!E:E))</f>
        <v/>
      </c>
      <c r="G15" s="5" t="str">
        <f t="shared" si="1"/>
        <v/>
      </c>
      <c r="H15" s="5" t="str">
        <f>IF(A15="","",_xlfn.XLOOKUP(A15,Products!A:A,Products!G:G))</f>
        <v/>
      </c>
      <c r="I15" s="5" t="str">
        <f t="shared" si="2"/>
        <v/>
      </c>
    </row>
    <row r="16" spans="1:9" x14ac:dyDescent="0.3">
      <c r="A16" s="5" t="str">
        <f>IF(Products!A16="","",Products!A16)</f>
        <v/>
      </c>
      <c r="B16" s="5" t="str">
        <f>IF(A16="","",Products!B16)</f>
        <v/>
      </c>
      <c r="C16" s="5" t="str">
        <f>IF(A16="","",SUMIFS(Purchases!F:F,Purchases!C:C,A16))</f>
        <v/>
      </c>
      <c r="D16" s="5" t="str">
        <f>IF(A16="","",SUMIFS(Sales!F:F,Sales!C:C,A16))</f>
        <v/>
      </c>
      <c r="E16" s="5" t="str">
        <f t="shared" si="0"/>
        <v/>
      </c>
      <c r="F16" s="5" t="str">
        <f>IF(A16="","",_xlfn.XLOOKUP(A16,Products!A:A,Products!E:E))</f>
        <v/>
      </c>
      <c r="G16" s="5" t="str">
        <f t="shared" si="1"/>
        <v/>
      </c>
      <c r="H16" s="5" t="str">
        <f>IF(A16="","",_xlfn.XLOOKUP(A16,Products!A:A,Products!G:G))</f>
        <v/>
      </c>
      <c r="I16" s="5" t="str">
        <f t="shared" si="2"/>
        <v/>
      </c>
    </row>
    <row r="17" spans="1:9" x14ac:dyDescent="0.3">
      <c r="A17" s="5" t="str">
        <f>IF(Products!A17="","",Products!A17)</f>
        <v/>
      </c>
      <c r="B17" s="5" t="str">
        <f>IF(A17="","",Products!B17)</f>
        <v/>
      </c>
      <c r="C17" s="5" t="str">
        <f>IF(A17="","",SUMIFS(Purchases!F:F,Purchases!C:C,A17))</f>
        <v/>
      </c>
      <c r="D17" s="5" t="str">
        <f>IF(A17="","",SUMIFS(Sales!F:F,Sales!C:C,A17))</f>
        <v/>
      </c>
      <c r="E17" s="5" t="str">
        <f t="shared" si="0"/>
        <v/>
      </c>
      <c r="F17" s="5" t="str">
        <f>IF(A17="","",_xlfn.XLOOKUP(A17,Products!A:A,Products!E:E))</f>
        <v/>
      </c>
      <c r="G17" s="5" t="str">
        <f t="shared" si="1"/>
        <v/>
      </c>
      <c r="H17" s="5" t="str">
        <f>IF(A17="","",_xlfn.XLOOKUP(A17,Products!A:A,Products!G:G))</f>
        <v/>
      </c>
      <c r="I17" s="5" t="str">
        <f t="shared" si="2"/>
        <v/>
      </c>
    </row>
    <row r="18" spans="1:9" x14ac:dyDescent="0.3">
      <c r="A18" s="5" t="str">
        <f>IF(Products!A18="","",Products!A18)</f>
        <v/>
      </c>
      <c r="B18" s="5" t="str">
        <f>IF(A18="","",Products!B18)</f>
        <v/>
      </c>
      <c r="C18" s="5" t="str">
        <f>IF(A18="","",SUMIFS(Purchases!F:F,Purchases!C:C,A18))</f>
        <v/>
      </c>
      <c r="D18" s="5" t="str">
        <f>IF(A18="","",SUMIFS(Sales!F:F,Sales!C:C,A18))</f>
        <v/>
      </c>
      <c r="E18" s="5" t="str">
        <f t="shared" si="0"/>
        <v/>
      </c>
      <c r="F18" s="5" t="str">
        <f>IF(A18="","",_xlfn.XLOOKUP(A18,Products!A:A,Products!E:E))</f>
        <v/>
      </c>
      <c r="G18" s="5" t="str">
        <f t="shared" si="1"/>
        <v/>
      </c>
      <c r="H18" s="5" t="str">
        <f>IF(A18="","",_xlfn.XLOOKUP(A18,Products!A:A,Products!G:G))</f>
        <v/>
      </c>
      <c r="I18" s="5" t="str">
        <f t="shared" si="2"/>
        <v/>
      </c>
    </row>
    <row r="19" spans="1:9" x14ac:dyDescent="0.3">
      <c r="A19" s="5" t="str">
        <f>IF(Products!A19="","",Products!A19)</f>
        <v/>
      </c>
      <c r="B19" s="5" t="str">
        <f>IF(A19="","",Products!B19)</f>
        <v/>
      </c>
      <c r="C19" s="5" t="str">
        <f>IF(A19="","",SUMIFS(Purchases!F:F,Purchases!C:C,A19))</f>
        <v/>
      </c>
      <c r="D19" s="5" t="str">
        <f>IF(A19="","",SUMIFS(Sales!F:F,Sales!C:C,A19))</f>
        <v/>
      </c>
      <c r="E19" s="5" t="str">
        <f t="shared" si="0"/>
        <v/>
      </c>
      <c r="F19" s="5" t="str">
        <f>IF(A19="","",_xlfn.XLOOKUP(A19,Products!A:A,Products!E:E))</f>
        <v/>
      </c>
      <c r="G19" s="5" t="str">
        <f t="shared" si="1"/>
        <v/>
      </c>
      <c r="H19" s="5" t="str">
        <f>IF(A19="","",_xlfn.XLOOKUP(A19,Products!A:A,Products!G:G))</f>
        <v/>
      </c>
      <c r="I19" s="5" t="str">
        <f t="shared" si="2"/>
        <v/>
      </c>
    </row>
    <row r="20" spans="1:9" x14ac:dyDescent="0.3">
      <c r="A20" s="5" t="str">
        <f>IF(Products!A20="","",Products!A20)</f>
        <v/>
      </c>
      <c r="B20" s="5" t="str">
        <f>IF(A20="","",Products!B20)</f>
        <v/>
      </c>
      <c r="C20" s="5" t="str">
        <f>IF(A20="","",SUMIFS(Purchases!F:F,Purchases!C:C,A20))</f>
        <v/>
      </c>
      <c r="D20" s="5" t="str">
        <f>IF(A20="","",SUMIFS(Sales!F:F,Sales!C:C,A20))</f>
        <v/>
      </c>
      <c r="E20" s="5" t="str">
        <f t="shared" si="0"/>
        <v/>
      </c>
      <c r="F20" s="5" t="str">
        <f>IF(A20="","",_xlfn.XLOOKUP(A20,Products!A:A,Products!E:E))</f>
        <v/>
      </c>
      <c r="G20" s="5" t="str">
        <f t="shared" si="1"/>
        <v/>
      </c>
      <c r="H20" s="5" t="str">
        <f>IF(A20="","",_xlfn.XLOOKUP(A20,Products!A:A,Products!G:G))</f>
        <v/>
      </c>
      <c r="I20" s="5" t="str">
        <f t="shared" si="2"/>
        <v/>
      </c>
    </row>
    <row r="21" spans="1:9" x14ac:dyDescent="0.3">
      <c r="A21" s="5" t="str">
        <f>IF(Products!A21="","",Products!A21)</f>
        <v/>
      </c>
      <c r="B21" s="5" t="str">
        <f>IF(A21="","",Products!B21)</f>
        <v/>
      </c>
      <c r="C21" s="5" t="str">
        <f>IF(A21="","",SUMIFS(Purchases!F:F,Purchases!C:C,A21))</f>
        <v/>
      </c>
      <c r="D21" s="5" t="str">
        <f>IF(A21="","",SUMIFS(Sales!F:F,Sales!C:C,A21))</f>
        <v/>
      </c>
      <c r="E21" s="5" t="str">
        <f t="shared" ref="E21:E84" si="3">IF(A21="","",C21-D21)</f>
        <v/>
      </c>
      <c r="F21" s="5" t="str">
        <f>IF(A21="","",_xlfn.XLOOKUP(A21,Products!A:A,Products!E:E))</f>
        <v/>
      </c>
      <c r="G21" s="5" t="str">
        <f t="shared" ref="G21:G84" si="4">IF(A21="","",E21*F21)</f>
        <v/>
      </c>
      <c r="H21" s="5" t="str">
        <f>IF(A21="","",_xlfn.XLOOKUP(A21,Products!A:A,Products!G:G))</f>
        <v/>
      </c>
      <c r="I21" s="5" t="str">
        <f t="shared" ref="I21:I84" si="5">IF(A21="","",IF(E21&lt;H21,"LOW STOCK","OK"))</f>
        <v/>
      </c>
    </row>
    <row r="22" spans="1:9" x14ac:dyDescent="0.3">
      <c r="A22" s="5" t="str">
        <f>IF(Products!A22="","",Products!A22)</f>
        <v/>
      </c>
      <c r="B22" s="5" t="str">
        <f>IF(A22="","",Products!B22)</f>
        <v/>
      </c>
      <c r="C22" s="5" t="str">
        <f>IF(A22="","",SUMIFS(Purchases!F:F,Purchases!C:C,A22))</f>
        <v/>
      </c>
      <c r="D22" s="5" t="str">
        <f>IF(A22="","",SUMIFS(Sales!F:F,Sales!C:C,A22))</f>
        <v/>
      </c>
      <c r="E22" s="5" t="str">
        <f t="shared" si="3"/>
        <v/>
      </c>
      <c r="F22" s="5" t="str">
        <f>IF(A22="","",_xlfn.XLOOKUP(A22,Products!A:A,Products!E:E))</f>
        <v/>
      </c>
      <c r="G22" s="5" t="str">
        <f t="shared" si="4"/>
        <v/>
      </c>
      <c r="H22" s="5" t="str">
        <f>IF(A22="","",_xlfn.XLOOKUP(A22,Products!A:A,Products!G:G))</f>
        <v/>
      </c>
      <c r="I22" s="5" t="str">
        <f t="shared" si="5"/>
        <v/>
      </c>
    </row>
    <row r="23" spans="1:9" x14ac:dyDescent="0.3">
      <c r="A23" s="5" t="str">
        <f>IF(Products!A23="","",Products!A23)</f>
        <v/>
      </c>
      <c r="B23" s="5" t="str">
        <f>IF(A23="","",Products!B23)</f>
        <v/>
      </c>
      <c r="C23" s="5" t="str">
        <f>IF(A23="","",SUMIFS(Purchases!F:F,Purchases!C:C,A23))</f>
        <v/>
      </c>
      <c r="D23" s="5" t="str">
        <f>IF(A23="","",SUMIFS(Sales!F:F,Sales!C:C,A23))</f>
        <v/>
      </c>
      <c r="E23" s="5" t="str">
        <f t="shared" si="3"/>
        <v/>
      </c>
      <c r="F23" s="5" t="str">
        <f>IF(A23="","",_xlfn.XLOOKUP(A23,Products!A:A,Products!E:E))</f>
        <v/>
      </c>
      <c r="G23" s="5" t="str">
        <f t="shared" si="4"/>
        <v/>
      </c>
      <c r="H23" s="5" t="str">
        <f>IF(A23="","",_xlfn.XLOOKUP(A23,Products!A:A,Products!G:G))</f>
        <v/>
      </c>
      <c r="I23" s="5" t="str">
        <f t="shared" si="5"/>
        <v/>
      </c>
    </row>
    <row r="24" spans="1:9" x14ac:dyDescent="0.3">
      <c r="A24" s="5" t="str">
        <f>IF(Products!A24="","",Products!A24)</f>
        <v/>
      </c>
      <c r="B24" s="5" t="str">
        <f>IF(A24="","",Products!B24)</f>
        <v/>
      </c>
      <c r="C24" s="5" t="str">
        <f>IF(A24="","",SUMIFS(Purchases!F:F,Purchases!C:C,A24))</f>
        <v/>
      </c>
      <c r="D24" s="5" t="str">
        <f>IF(A24="","",SUMIFS(Sales!F:F,Sales!C:C,A24))</f>
        <v/>
      </c>
      <c r="E24" s="5" t="str">
        <f t="shared" si="3"/>
        <v/>
      </c>
      <c r="F24" s="5" t="str">
        <f>IF(A24="","",_xlfn.XLOOKUP(A24,Products!A:A,Products!E:E))</f>
        <v/>
      </c>
      <c r="G24" s="5" t="str">
        <f t="shared" si="4"/>
        <v/>
      </c>
      <c r="H24" s="5" t="str">
        <f>IF(A24="","",_xlfn.XLOOKUP(A24,Products!A:A,Products!G:G))</f>
        <v/>
      </c>
      <c r="I24" s="5" t="str">
        <f t="shared" si="5"/>
        <v/>
      </c>
    </row>
    <row r="25" spans="1:9" x14ac:dyDescent="0.3">
      <c r="A25" s="5" t="str">
        <f>IF(Products!A25="","",Products!A25)</f>
        <v/>
      </c>
      <c r="B25" s="5" t="str">
        <f>IF(A25="","",Products!B25)</f>
        <v/>
      </c>
      <c r="C25" s="5" t="str">
        <f>IF(A25="","",SUMIFS(Purchases!F:F,Purchases!C:C,A25))</f>
        <v/>
      </c>
      <c r="D25" s="5" t="str">
        <f>IF(A25="","",SUMIFS(Sales!F:F,Sales!C:C,A25))</f>
        <v/>
      </c>
      <c r="E25" s="5" t="str">
        <f t="shared" si="3"/>
        <v/>
      </c>
      <c r="F25" s="5" t="str">
        <f>IF(A25="","",_xlfn.XLOOKUP(A25,Products!A:A,Products!E:E))</f>
        <v/>
      </c>
      <c r="G25" s="5" t="str">
        <f t="shared" si="4"/>
        <v/>
      </c>
      <c r="H25" s="5" t="str">
        <f>IF(A25="","",_xlfn.XLOOKUP(A25,Products!A:A,Products!G:G))</f>
        <v/>
      </c>
      <c r="I25" s="5" t="str">
        <f t="shared" si="5"/>
        <v/>
      </c>
    </row>
    <row r="26" spans="1:9" x14ac:dyDescent="0.3">
      <c r="A26" s="5" t="str">
        <f>IF(Products!A26="","",Products!A26)</f>
        <v/>
      </c>
      <c r="B26" s="5" t="str">
        <f>IF(A26="","",Products!B26)</f>
        <v/>
      </c>
      <c r="C26" s="5" t="str">
        <f>IF(A26="","",SUMIFS(Purchases!F:F,Purchases!C:C,A26))</f>
        <v/>
      </c>
      <c r="D26" s="5" t="str">
        <f>IF(A26="","",SUMIFS(Sales!F:F,Sales!C:C,A26))</f>
        <v/>
      </c>
      <c r="E26" s="5" t="str">
        <f t="shared" si="3"/>
        <v/>
      </c>
      <c r="F26" s="5" t="str">
        <f>IF(A26="","",_xlfn.XLOOKUP(A26,Products!A:A,Products!E:E))</f>
        <v/>
      </c>
      <c r="G26" s="5" t="str">
        <f t="shared" si="4"/>
        <v/>
      </c>
      <c r="H26" s="5" t="str">
        <f>IF(A26="","",_xlfn.XLOOKUP(A26,Products!A:A,Products!G:G))</f>
        <v/>
      </c>
      <c r="I26" s="5" t="str">
        <f t="shared" si="5"/>
        <v/>
      </c>
    </row>
    <row r="27" spans="1:9" x14ac:dyDescent="0.3">
      <c r="A27" s="5" t="str">
        <f>IF(Products!A27="","",Products!A27)</f>
        <v/>
      </c>
      <c r="B27" s="5" t="str">
        <f>IF(A27="","",Products!B27)</f>
        <v/>
      </c>
      <c r="C27" s="5" t="str">
        <f>IF(A27="","",SUMIFS(Purchases!F:F,Purchases!C:C,A27))</f>
        <v/>
      </c>
      <c r="D27" s="5" t="str">
        <f>IF(A27="","",SUMIFS(Sales!F:F,Sales!C:C,A27))</f>
        <v/>
      </c>
      <c r="E27" s="5" t="str">
        <f t="shared" si="3"/>
        <v/>
      </c>
      <c r="F27" s="5" t="str">
        <f>IF(A27="","",_xlfn.XLOOKUP(A27,Products!A:A,Products!E:E))</f>
        <v/>
      </c>
      <c r="G27" s="5" t="str">
        <f t="shared" si="4"/>
        <v/>
      </c>
      <c r="H27" s="5" t="str">
        <f>IF(A27="","",_xlfn.XLOOKUP(A27,Products!A:A,Products!G:G))</f>
        <v/>
      </c>
      <c r="I27" s="5" t="str">
        <f t="shared" si="5"/>
        <v/>
      </c>
    </row>
    <row r="28" spans="1:9" x14ac:dyDescent="0.3">
      <c r="A28" s="5" t="str">
        <f>IF(Products!A28="","",Products!A28)</f>
        <v/>
      </c>
      <c r="B28" s="5" t="str">
        <f>IF(A28="","",Products!B28)</f>
        <v/>
      </c>
      <c r="C28" s="5" t="str">
        <f>IF(A28="","",SUMIFS(Purchases!F:F,Purchases!C:C,A28))</f>
        <v/>
      </c>
      <c r="D28" s="5" t="str">
        <f>IF(A28="","",SUMIFS(Sales!F:F,Sales!C:C,A28))</f>
        <v/>
      </c>
      <c r="E28" s="5" t="str">
        <f t="shared" si="3"/>
        <v/>
      </c>
      <c r="F28" s="5" t="str">
        <f>IF(A28="","",_xlfn.XLOOKUP(A28,Products!A:A,Products!E:E))</f>
        <v/>
      </c>
      <c r="G28" s="5" t="str">
        <f t="shared" si="4"/>
        <v/>
      </c>
      <c r="H28" s="5" t="str">
        <f>IF(A28="","",_xlfn.XLOOKUP(A28,Products!A:A,Products!G:G))</f>
        <v/>
      </c>
      <c r="I28" s="5" t="str">
        <f t="shared" si="5"/>
        <v/>
      </c>
    </row>
    <row r="29" spans="1:9" x14ac:dyDescent="0.3">
      <c r="A29" s="5" t="str">
        <f>IF(Products!A29="","",Products!A29)</f>
        <v/>
      </c>
      <c r="B29" s="5" t="str">
        <f>IF(A29="","",Products!B29)</f>
        <v/>
      </c>
      <c r="C29" s="5" t="str">
        <f>IF(A29="","",SUMIFS(Purchases!F:F,Purchases!C:C,A29))</f>
        <v/>
      </c>
      <c r="D29" s="5" t="str">
        <f>IF(A29="","",SUMIFS(Sales!F:F,Sales!C:C,A29))</f>
        <v/>
      </c>
      <c r="E29" s="5" t="str">
        <f t="shared" si="3"/>
        <v/>
      </c>
      <c r="F29" s="5" t="str">
        <f>IF(A29="","",_xlfn.XLOOKUP(A29,Products!A:A,Products!E:E))</f>
        <v/>
      </c>
      <c r="G29" s="5" t="str">
        <f t="shared" si="4"/>
        <v/>
      </c>
      <c r="H29" s="5" t="str">
        <f>IF(A29="","",_xlfn.XLOOKUP(A29,Products!A:A,Products!G:G))</f>
        <v/>
      </c>
      <c r="I29" s="5" t="str">
        <f t="shared" si="5"/>
        <v/>
      </c>
    </row>
    <row r="30" spans="1:9" x14ac:dyDescent="0.3">
      <c r="A30" s="5" t="str">
        <f>IF(Products!A30="","",Products!A30)</f>
        <v/>
      </c>
      <c r="B30" s="5" t="str">
        <f>IF(A30="","",Products!B30)</f>
        <v/>
      </c>
      <c r="C30" s="5" t="str">
        <f>IF(A30="","",SUMIFS(Purchases!F:F,Purchases!C:C,A30))</f>
        <v/>
      </c>
      <c r="D30" s="5" t="str">
        <f>IF(A30="","",SUMIFS(Sales!F:F,Sales!C:C,A30))</f>
        <v/>
      </c>
      <c r="E30" s="5" t="str">
        <f t="shared" si="3"/>
        <v/>
      </c>
      <c r="F30" s="5" t="str">
        <f>IF(A30="","",_xlfn.XLOOKUP(A30,Products!A:A,Products!E:E))</f>
        <v/>
      </c>
      <c r="G30" s="5" t="str">
        <f t="shared" si="4"/>
        <v/>
      </c>
      <c r="H30" s="5" t="str">
        <f>IF(A30="","",_xlfn.XLOOKUP(A30,Products!A:A,Products!G:G))</f>
        <v/>
      </c>
      <c r="I30" s="5" t="str">
        <f t="shared" si="5"/>
        <v/>
      </c>
    </row>
    <row r="31" spans="1:9" x14ac:dyDescent="0.3">
      <c r="A31" s="5" t="str">
        <f>IF(Products!A31="","",Products!A31)</f>
        <v/>
      </c>
      <c r="B31" s="5" t="str">
        <f>IF(A31="","",Products!B31)</f>
        <v/>
      </c>
      <c r="C31" s="5" t="str">
        <f>IF(A31="","",SUMIFS(Purchases!F:F,Purchases!C:C,A31))</f>
        <v/>
      </c>
      <c r="D31" s="5" t="str">
        <f>IF(A31="","",SUMIFS(Sales!F:F,Sales!C:C,A31))</f>
        <v/>
      </c>
      <c r="E31" s="5" t="str">
        <f t="shared" si="3"/>
        <v/>
      </c>
      <c r="F31" s="5" t="str">
        <f>IF(A31="","",_xlfn.XLOOKUP(A31,Products!A:A,Products!E:E))</f>
        <v/>
      </c>
      <c r="G31" s="5" t="str">
        <f t="shared" si="4"/>
        <v/>
      </c>
      <c r="H31" s="5" t="str">
        <f>IF(A31="","",_xlfn.XLOOKUP(A31,Products!A:A,Products!G:G))</f>
        <v/>
      </c>
      <c r="I31" s="5" t="str">
        <f t="shared" si="5"/>
        <v/>
      </c>
    </row>
    <row r="32" spans="1:9" x14ac:dyDescent="0.3">
      <c r="A32" s="5" t="str">
        <f>IF(Products!A32="","",Products!A32)</f>
        <v/>
      </c>
      <c r="B32" s="5" t="str">
        <f>IF(A32="","",Products!B32)</f>
        <v/>
      </c>
      <c r="C32" s="5" t="str">
        <f>IF(A32="","",SUMIFS(Purchases!F:F,Purchases!C:C,A32))</f>
        <v/>
      </c>
      <c r="D32" s="5" t="str">
        <f>IF(A32="","",SUMIFS(Sales!F:F,Sales!C:C,A32))</f>
        <v/>
      </c>
      <c r="E32" s="5" t="str">
        <f t="shared" si="3"/>
        <v/>
      </c>
      <c r="F32" s="5" t="str">
        <f>IF(A32="","",_xlfn.XLOOKUP(A32,Products!A:A,Products!E:E))</f>
        <v/>
      </c>
      <c r="G32" s="5" t="str">
        <f t="shared" si="4"/>
        <v/>
      </c>
      <c r="H32" s="5" t="str">
        <f>IF(A32="","",_xlfn.XLOOKUP(A32,Products!A:A,Products!G:G))</f>
        <v/>
      </c>
      <c r="I32" s="5" t="str">
        <f t="shared" si="5"/>
        <v/>
      </c>
    </row>
    <row r="33" spans="1:9" x14ac:dyDescent="0.3">
      <c r="A33" s="5" t="str">
        <f>IF(Products!A33="","",Products!A33)</f>
        <v/>
      </c>
      <c r="B33" s="5" t="str">
        <f>IF(A33="","",Products!B33)</f>
        <v/>
      </c>
      <c r="C33" s="5" t="str">
        <f>IF(A33="","",SUMIFS(Purchases!F:F,Purchases!C:C,A33))</f>
        <v/>
      </c>
      <c r="D33" s="5" t="str">
        <f>IF(A33="","",SUMIFS(Sales!F:F,Sales!C:C,A33))</f>
        <v/>
      </c>
      <c r="E33" s="5" t="str">
        <f t="shared" si="3"/>
        <v/>
      </c>
      <c r="F33" s="5" t="str">
        <f>IF(A33="","",_xlfn.XLOOKUP(A33,Products!A:A,Products!E:E))</f>
        <v/>
      </c>
      <c r="G33" s="5" t="str">
        <f t="shared" si="4"/>
        <v/>
      </c>
      <c r="H33" s="5" t="str">
        <f>IF(A33="","",_xlfn.XLOOKUP(A33,Products!A:A,Products!G:G))</f>
        <v/>
      </c>
      <c r="I33" s="5" t="str">
        <f t="shared" si="5"/>
        <v/>
      </c>
    </row>
    <row r="34" spans="1:9" x14ac:dyDescent="0.3">
      <c r="A34" s="5" t="str">
        <f>IF(Products!A34="","",Products!A34)</f>
        <v/>
      </c>
      <c r="B34" s="5" t="str">
        <f>IF(A34="","",Products!B34)</f>
        <v/>
      </c>
      <c r="C34" s="5" t="str">
        <f>IF(A34="","",SUMIFS(Purchases!F:F,Purchases!C:C,A34))</f>
        <v/>
      </c>
      <c r="D34" s="5" t="str">
        <f>IF(A34="","",SUMIFS(Sales!F:F,Sales!C:C,A34))</f>
        <v/>
      </c>
      <c r="E34" s="5" t="str">
        <f t="shared" si="3"/>
        <v/>
      </c>
      <c r="F34" s="5" t="str">
        <f>IF(A34="","",_xlfn.XLOOKUP(A34,Products!A:A,Products!E:E))</f>
        <v/>
      </c>
      <c r="G34" s="5" t="str">
        <f t="shared" si="4"/>
        <v/>
      </c>
      <c r="H34" s="5" t="str">
        <f>IF(A34="","",_xlfn.XLOOKUP(A34,Products!A:A,Products!G:G))</f>
        <v/>
      </c>
      <c r="I34" s="5" t="str">
        <f t="shared" si="5"/>
        <v/>
      </c>
    </row>
    <row r="35" spans="1:9" x14ac:dyDescent="0.3">
      <c r="A35" s="5" t="str">
        <f>IF(Products!A35="","",Products!A35)</f>
        <v/>
      </c>
      <c r="B35" s="5" t="str">
        <f>IF(A35="","",Products!B35)</f>
        <v/>
      </c>
      <c r="C35" s="5" t="str">
        <f>IF(A35="","",SUMIFS(Purchases!F:F,Purchases!C:C,A35))</f>
        <v/>
      </c>
      <c r="D35" s="5" t="str">
        <f>IF(A35="","",SUMIFS(Sales!F:F,Sales!C:C,A35))</f>
        <v/>
      </c>
      <c r="E35" s="5" t="str">
        <f t="shared" si="3"/>
        <v/>
      </c>
      <c r="F35" s="5" t="str">
        <f>IF(A35="","",_xlfn.XLOOKUP(A35,Products!A:A,Products!E:E))</f>
        <v/>
      </c>
      <c r="G35" s="5" t="str">
        <f t="shared" si="4"/>
        <v/>
      </c>
      <c r="H35" s="5" t="str">
        <f>IF(A35="","",_xlfn.XLOOKUP(A35,Products!A:A,Products!G:G))</f>
        <v/>
      </c>
      <c r="I35" s="5" t="str">
        <f t="shared" si="5"/>
        <v/>
      </c>
    </row>
    <row r="36" spans="1:9" x14ac:dyDescent="0.3">
      <c r="A36" s="5" t="str">
        <f>IF(Products!A36="","",Products!A36)</f>
        <v/>
      </c>
      <c r="B36" s="5" t="str">
        <f>IF(A36="","",Products!B36)</f>
        <v/>
      </c>
      <c r="C36" s="5" t="str">
        <f>IF(A36="","",SUMIFS(Purchases!F:F,Purchases!C:C,A36))</f>
        <v/>
      </c>
      <c r="D36" s="5" t="str">
        <f>IF(A36="","",SUMIFS(Sales!F:F,Sales!C:C,A36))</f>
        <v/>
      </c>
      <c r="E36" s="5" t="str">
        <f t="shared" si="3"/>
        <v/>
      </c>
      <c r="F36" s="5" t="str">
        <f>IF(A36="","",_xlfn.XLOOKUP(A36,Products!A:A,Products!E:E))</f>
        <v/>
      </c>
      <c r="G36" s="5" t="str">
        <f t="shared" si="4"/>
        <v/>
      </c>
      <c r="H36" s="5" t="str">
        <f>IF(A36="","",_xlfn.XLOOKUP(A36,Products!A:A,Products!G:G))</f>
        <v/>
      </c>
      <c r="I36" s="5" t="str">
        <f t="shared" si="5"/>
        <v/>
      </c>
    </row>
    <row r="37" spans="1:9" x14ac:dyDescent="0.3">
      <c r="A37" s="5" t="str">
        <f>IF(Products!A37="","",Products!A37)</f>
        <v/>
      </c>
      <c r="B37" s="5" t="str">
        <f>IF(A37="","",Products!B37)</f>
        <v/>
      </c>
      <c r="C37" s="5" t="str">
        <f>IF(A37="","",SUMIFS(Purchases!F:F,Purchases!C:C,A37))</f>
        <v/>
      </c>
      <c r="D37" s="5" t="str">
        <f>IF(A37="","",SUMIFS(Sales!F:F,Sales!C:C,A37))</f>
        <v/>
      </c>
      <c r="E37" s="5" t="str">
        <f t="shared" si="3"/>
        <v/>
      </c>
      <c r="F37" s="5" t="str">
        <f>IF(A37="","",_xlfn.XLOOKUP(A37,Products!A:A,Products!E:E))</f>
        <v/>
      </c>
      <c r="G37" s="5" t="str">
        <f t="shared" si="4"/>
        <v/>
      </c>
      <c r="H37" s="5" t="str">
        <f>IF(A37="","",_xlfn.XLOOKUP(A37,Products!A:A,Products!G:G))</f>
        <v/>
      </c>
      <c r="I37" s="5" t="str">
        <f t="shared" si="5"/>
        <v/>
      </c>
    </row>
    <row r="38" spans="1:9" x14ac:dyDescent="0.3">
      <c r="A38" s="5" t="str">
        <f>IF(Products!A38="","",Products!A38)</f>
        <v/>
      </c>
      <c r="B38" s="5" t="str">
        <f>IF(A38="","",Products!B38)</f>
        <v/>
      </c>
      <c r="C38" s="5" t="str">
        <f>IF(A38="","",SUMIFS(Purchases!F:F,Purchases!C:C,A38))</f>
        <v/>
      </c>
      <c r="D38" s="5" t="str">
        <f>IF(A38="","",SUMIFS(Sales!F:F,Sales!C:C,A38))</f>
        <v/>
      </c>
      <c r="E38" s="5" t="str">
        <f t="shared" si="3"/>
        <v/>
      </c>
      <c r="F38" s="5" t="str">
        <f>IF(A38="","",_xlfn.XLOOKUP(A38,Products!A:A,Products!E:E))</f>
        <v/>
      </c>
      <c r="G38" s="5" t="str">
        <f t="shared" si="4"/>
        <v/>
      </c>
      <c r="H38" s="5" t="str">
        <f>IF(A38="","",_xlfn.XLOOKUP(A38,Products!A:A,Products!G:G))</f>
        <v/>
      </c>
      <c r="I38" s="5" t="str">
        <f t="shared" si="5"/>
        <v/>
      </c>
    </row>
    <row r="39" spans="1:9" x14ac:dyDescent="0.3">
      <c r="A39" s="5" t="str">
        <f>IF(Products!A39="","",Products!A39)</f>
        <v/>
      </c>
      <c r="B39" s="5" t="str">
        <f>IF(A39="","",Products!B39)</f>
        <v/>
      </c>
      <c r="C39" s="5" t="str">
        <f>IF(A39="","",SUMIFS(Purchases!F:F,Purchases!C:C,A39))</f>
        <v/>
      </c>
      <c r="D39" s="5" t="str">
        <f>IF(A39="","",SUMIFS(Sales!F:F,Sales!C:C,A39))</f>
        <v/>
      </c>
      <c r="E39" s="5" t="str">
        <f t="shared" si="3"/>
        <v/>
      </c>
      <c r="F39" s="5" t="str">
        <f>IF(A39="","",_xlfn.XLOOKUP(A39,Products!A:A,Products!E:E))</f>
        <v/>
      </c>
      <c r="G39" s="5" t="str">
        <f t="shared" si="4"/>
        <v/>
      </c>
      <c r="H39" s="5" t="str">
        <f>IF(A39="","",_xlfn.XLOOKUP(A39,Products!A:A,Products!G:G))</f>
        <v/>
      </c>
      <c r="I39" s="5" t="str">
        <f t="shared" si="5"/>
        <v/>
      </c>
    </row>
    <row r="40" spans="1:9" x14ac:dyDescent="0.3">
      <c r="A40" s="5" t="str">
        <f>IF(Products!A40="","",Products!A40)</f>
        <v/>
      </c>
      <c r="B40" s="5" t="str">
        <f>IF(A40="","",Products!B40)</f>
        <v/>
      </c>
      <c r="C40" s="5" t="str">
        <f>IF(A40="","",SUMIFS(Purchases!F:F,Purchases!C:C,A40))</f>
        <v/>
      </c>
      <c r="D40" s="5" t="str">
        <f>IF(A40="","",SUMIFS(Sales!F:F,Sales!C:C,A40))</f>
        <v/>
      </c>
      <c r="E40" s="5" t="str">
        <f t="shared" si="3"/>
        <v/>
      </c>
      <c r="F40" s="5" t="str">
        <f>IF(A40="","",_xlfn.XLOOKUP(A40,Products!A:A,Products!E:E))</f>
        <v/>
      </c>
      <c r="G40" s="5" t="str">
        <f t="shared" si="4"/>
        <v/>
      </c>
      <c r="H40" s="5" t="str">
        <f>IF(A40="","",_xlfn.XLOOKUP(A40,Products!A:A,Products!G:G))</f>
        <v/>
      </c>
      <c r="I40" s="5" t="str">
        <f t="shared" si="5"/>
        <v/>
      </c>
    </row>
    <row r="41" spans="1:9" x14ac:dyDescent="0.3">
      <c r="A41" s="5" t="str">
        <f>IF(Products!A41="","",Products!A41)</f>
        <v/>
      </c>
      <c r="B41" s="5" t="str">
        <f>IF(A41="","",Products!B41)</f>
        <v/>
      </c>
      <c r="C41" s="5" t="str">
        <f>IF(A41="","",SUMIFS(Purchases!F:F,Purchases!C:C,A41))</f>
        <v/>
      </c>
      <c r="D41" s="5" t="str">
        <f>IF(A41="","",SUMIFS(Sales!F:F,Sales!C:C,A41))</f>
        <v/>
      </c>
      <c r="E41" s="5" t="str">
        <f t="shared" si="3"/>
        <v/>
      </c>
      <c r="F41" s="5" t="str">
        <f>IF(A41="","",_xlfn.XLOOKUP(A41,Products!A:A,Products!E:E))</f>
        <v/>
      </c>
      <c r="G41" s="5" t="str">
        <f t="shared" si="4"/>
        <v/>
      </c>
      <c r="H41" s="5" t="str">
        <f>IF(A41="","",_xlfn.XLOOKUP(A41,Products!A:A,Products!G:G))</f>
        <v/>
      </c>
      <c r="I41" s="5" t="str">
        <f t="shared" si="5"/>
        <v/>
      </c>
    </row>
    <row r="42" spans="1:9" x14ac:dyDescent="0.3">
      <c r="A42" s="5" t="str">
        <f>IF(Products!A42="","",Products!A42)</f>
        <v/>
      </c>
      <c r="B42" s="5" t="str">
        <f>IF(A42="","",Products!B42)</f>
        <v/>
      </c>
      <c r="C42" s="5" t="str">
        <f>IF(A42="","",SUMIFS(Purchases!F:F,Purchases!C:C,A42))</f>
        <v/>
      </c>
      <c r="D42" s="5" t="str">
        <f>IF(A42="","",SUMIFS(Sales!F:F,Sales!C:C,A42))</f>
        <v/>
      </c>
      <c r="E42" s="5" t="str">
        <f t="shared" si="3"/>
        <v/>
      </c>
      <c r="F42" s="5" t="str">
        <f>IF(A42="","",_xlfn.XLOOKUP(A42,Products!A:A,Products!E:E))</f>
        <v/>
      </c>
      <c r="G42" s="5" t="str">
        <f t="shared" si="4"/>
        <v/>
      </c>
      <c r="H42" s="5" t="str">
        <f>IF(A42="","",_xlfn.XLOOKUP(A42,Products!A:A,Products!G:G))</f>
        <v/>
      </c>
      <c r="I42" s="5" t="str">
        <f t="shared" si="5"/>
        <v/>
      </c>
    </row>
    <row r="43" spans="1:9" x14ac:dyDescent="0.3">
      <c r="A43" s="5" t="str">
        <f>IF(Products!A43="","",Products!A43)</f>
        <v/>
      </c>
      <c r="B43" s="5" t="str">
        <f>IF(A43="","",Products!B43)</f>
        <v/>
      </c>
      <c r="C43" s="5" t="str">
        <f>IF(A43="","",SUMIFS(Purchases!F:F,Purchases!C:C,A43))</f>
        <v/>
      </c>
      <c r="D43" s="5" t="str">
        <f>IF(A43="","",SUMIFS(Sales!F:F,Sales!C:C,A43))</f>
        <v/>
      </c>
      <c r="E43" s="5" t="str">
        <f t="shared" si="3"/>
        <v/>
      </c>
      <c r="F43" s="5" t="str">
        <f>IF(A43="","",_xlfn.XLOOKUP(A43,Products!A:A,Products!E:E))</f>
        <v/>
      </c>
      <c r="G43" s="5" t="str">
        <f t="shared" si="4"/>
        <v/>
      </c>
      <c r="H43" s="5" t="str">
        <f>IF(A43="","",_xlfn.XLOOKUP(A43,Products!A:A,Products!G:G))</f>
        <v/>
      </c>
      <c r="I43" s="5" t="str">
        <f t="shared" si="5"/>
        <v/>
      </c>
    </row>
    <row r="44" spans="1:9" x14ac:dyDescent="0.3">
      <c r="A44" s="5" t="str">
        <f>IF(Products!A44="","",Products!A44)</f>
        <v/>
      </c>
      <c r="B44" s="5" t="str">
        <f>IF(A44="","",Products!B44)</f>
        <v/>
      </c>
      <c r="C44" s="5" t="str">
        <f>IF(A44="","",SUMIFS(Purchases!F:F,Purchases!C:C,A44))</f>
        <v/>
      </c>
      <c r="D44" s="5" t="str">
        <f>IF(A44="","",SUMIFS(Sales!F:F,Sales!C:C,A44))</f>
        <v/>
      </c>
      <c r="E44" s="5" t="str">
        <f t="shared" si="3"/>
        <v/>
      </c>
      <c r="F44" s="5" t="str">
        <f>IF(A44="","",_xlfn.XLOOKUP(A44,Products!A:A,Products!E:E))</f>
        <v/>
      </c>
      <c r="G44" s="5" t="str">
        <f t="shared" si="4"/>
        <v/>
      </c>
      <c r="H44" s="5" t="str">
        <f>IF(A44="","",_xlfn.XLOOKUP(A44,Products!A:A,Products!G:G))</f>
        <v/>
      </c>
      <c r="I44" s="5" t="str">
        <f t="shared" si="5"/>
        <v/>
      </c>
    </row>
    <row r="45" spans="1:9" x14ac:dyDescent="0.3">
      <c r="A45" s="5" t="str">
        <f>IF(Products!A45="","",Products!A45)</f>
        <v/>
      </c>
      <c r="B45" s="5" t="str">
        <f>IF(A45="","",Products!B45)</f>
        <v/>
      </c>
      <c r="C45" s="5" t="str">
        <f>IF(A45="","",SUMIFS(Purchases!F:F,Purchases!C:C,A45))</f>
        <v/>
      </c>
      <c r="D45" s="5" t="str">
        <f>IF(A45="","",SUMIFS(Sales!F:F,Sales!C:C,A45))</f>
        <v/>
      </c>
      <c r="E45" s="5" t="str">
        <f t="shared" si="3"/>
        <v/>
      </c>
      <c r="F45" s="5" t="str">
        <f>IF(A45="","",_xlfn.XLOOKUP(A45,Products!A:A,Products!E:E))</f>
        <v/>
      </c>
      <c r="G45" s="5" t="str">
        <f t="shared" si="4"/>
        <v/>
      </c>
      <c r="H45" s="5" t="str">
        <f>IF(A45="","",_xlfn.XLOOKUP(A45,Products!A:A,Products!G:G))</f>
        <v/>
      </c>
      <c r="I45" s="5" t="str">
        <f t="shared" si="5"/>
        <v/>
      </c>
    </row>
    <row r="46" spans="1:9" x14ac:dyDescent="0.3">
      <c r="A46" s="5" t="str">
        <f>IF(Products!A46="","",Products!A46)</f>
        <v/>
      </c>
      <c r="B46" s="5" t="str">
        <f>IF(A46="","",Products!B46)</f>
        <v/>
      </c>
      <c r="C46" s="5" t="str">
        <f>IF(A46="","",SUMIFS(Purchases!F:F,Purchases!C:C,A46))</f>
        <v/>
      </c>
      <c r="D46" s="5" t="str">
        <f>IF(A46="","",SUMIFS(Sales!F:F,Sales!C:C,A46))</f>
        <v/>
      </c>
      <c r="E46" s="5" t="str">
        <f t="shared" si="3"/>
        <v/>
      </c>
      <c r="F46" s="5" t="str">
        <f>IF(A46="","",_xlfn.XLOOKUP(A46,Products!A:A,Products!E:E))</f>
        <v/>
      </c>
      <c r="G46" s="5" t="str">
        <f t="shared" si="4"/>
        <v/>
      </c>
      <c r="H46" s="5" t="str">
        <f>IF(A46="","",_xlfn.XLOOKUP(A46,Products!A:A,Products!G:G))</f>
        <v/>
      </c>
      <c r="I46" s="5" t="str">
        <f t="shared" si="5"/>
        <v/>
      </c>
    </row>
    <row r="47" spans="1:9" x14ac:dyDescent="0.3">
      <c r="A47" s="5" t="str">
        <f>IF(Products!A47="","",Products!A47)</f>
        <v/>
      </c>
      <c r="B47" s="5" t="str">
        <f>IF(A47="","",Products!B47)</f>
        <v/>
      </c>
      <c r="C47" s="5" t="str">
        <f>IF(A47="","",SUMIFS(Purchases!F:F,Purchases!C:C,A47))</f>
        <v/>
      </c>
      <c r="D47" s="5" t="str">
        <f>IF(A47="","",SUMIFS(Sales!F:F,Sales!C:C,A47))</f>
        <v/>
      </c>
      <c r="E47" s="5" t="str">
        <f t="shared" si="3"/>
        <v/>
      </c>
      <c r="F47" s="5" t="str">
        <f>IF(A47="","",_xlfn.XLOOKUP(A47,Products!A:A,Products!E:E))</f>
        <v/>
      </c>
      <c r="G47" s="5" t="str">
        <f t="shared" si="4"/>
        <v/>
      </c>
      <c r="H47" s="5" t="str">
        <f>IF(A47="","",_xlfn.XLOOKUP(A47,Products!A:A,Products!G:G))</f>
        <v/>
      </c>
      <c r="I47" s="5" t="str">
        <f t="shared" si="5"/>
        <v/>
      </c>
    </row>
    <row r="48" spans="1:9" x14ac:dyDescent="0.3">
      <c r="A48" s="5" t="str">
        <f>IF(Products!A48="","",Products!A48)</f>
        <v/>
      </c>
      <c r="B48" s="5" t="str">
        <f>IF(A48="","",Products!B48)</f>
        <v/>
      </c>
      <c r="C48" s="5" t="str">
        <f>IF(A48="","",SUMIFS(Purchases!F:F,Purchases!C:C,A48))</f>
        <v/>
      </c>
      <c r="D48" s="5" t="str">
        <f>IF(A48="","",SUMIFS(Sales!F:F,Sales!C:C,A48))</f>
        <v/>
      </c>
      <c r="E48" s="5" t="str">
        <f t="shared" si="3"/>
        <v/>
      </c>
      <c r="F48" s="5" t="str">
        <f>IF(A48="","",_xlfn.XLOOKUP(A48,Products!A:A,Products!E:E))</f>
        <v/>
      </c>
      <c r="G48" s="5" t="str">
        <f t="shared" si="4"/>
        <v/>
      </c>
      <c r="H48" s="5" t="str">
        <f>IF(A48="","",_xlfn.XLOOKUP(A48,Products!A:A,Products!G:G))</f>
        <v/>
      </c>
      <c r="I48" s="5" t="str">
        <f t="shared" si="5"/>
        <v/>
      </c>
    </row>
    <row r="49" spans="1:9" x14ac:dyDescent="0.3">
      <c r="A49" s="5" t="str">
        <f>IF(Products!A49="","",Products!A49)</f>
        <v/>
      </c>
      <c r="B49" s="5" t="str">
        <f>IF(A49="","",Products!B49)</f>
        <v/>
      </c>
      <c r="C49" s="5" t="str">
        <f>IF(A49="","",SUMIFS(Purchases!F:F,Purchases!C:C,A49))</f>
        <v/>
      </c>
      <c r="D49" s="5" t="str">
        <f>IF(A49="","",SUMIFS(Sales!F:F,Sales!C:C,A49))</f>
        <v/>
      </c>
      <c r="E49" s="5" t="str">
        <f t="shared" si="3"/>
        <v/>
      </c>
      <c r="F49" s="5" t="str">
        <f>IF(A49="","",_xlfn.XLOOKUP(A49,Products!A:A,Products!E:E))</f>
        <v/>
      </c>
      <c r="G49" s="5" t="str">
        <f t="shared" si="4"/>
        <v/>
      </c>
      <c r="H49" s="5" t="str">
        <f>IF(A49="","",_xlfn.XLOOKUP(A49,Products!A:A,Products!G:G))</f>
        <v/>
      </c>
      <c r="I49" s="5" t="str">
        <f t="shared" si="5"/>
        <v/>
      </c>
    </row>
    <row r="50" spans="1:9" x14ac:dyDescent="0.3">
      <c r="A50" s="5" t="str">
        <f>IF(Products!A50="","",Products!A50)</f>
        <v/>
      </c>
      <c r="B50" s="5" t="str">
        <f>IF(A50="","",Products!B50)</f>
        <v/>
      </c>
      <c r="C50" s="5" t="str">
        <f>IF(A50="","",SUMIFS(Purchases!F:F,Purchases!C:C,A50))</f>
        <v/>
      </c>
      <c r="D50" s="5" t="str">
        <f>IF(A50="","",SUMIFS(Sales!F:F,Sales!C:C,A50))</f>
        <v/>
      </c>
      <c r="E50" s="5" t="str">
        <f t="shared" si="3"/>
        <v/>
      </c>
      <c r="F50" s="5" t="str">
        <f>IF(A50="","",_xlfn.XLOOKUP(A50,Products!A:A,Products!E:E))</f>
        <v/>
      </c>
      <c r="G50" s="5" t="str">
        <f t="shared" si="4"/>
        <v/>
      </c>
      <c r="H50" s="5" t="str">
        <f>IF(A50="","",_xlfn.XLOOKUP(A50,Products!A:A,Products!G:G))</f>
        <v/>
      </c>
      <c r="I50" s="5" t="str">
        <f t="shared" si="5"/>
        <v/>
      </c>
    </row>
    <row r="51" spans="1:9" x14ac:dyDescent="0.3">
      <c r="A51" s="5" t="str">
        <f>IF(Products!A51="","",Products!A51)</f>
        <v/>
      </c>
      <c r="B51" s="5" t="str">
        <f>IF(A51="","",Products!B51)</f>
        <v/>
      </c>
      <c r="C51" s="5" t="str">
        <f>IF(A51="","",SUMIFS(Purchases!F:F,Purchases!C:C,A51))</f>
        <v/>
      </c>
      <c r="D51" s="5" t="str">
        <f>IF(A51="","",SUMIFS(Sales!F:F,Sales!C:C,A51))</f>
        <v/>
      </c>
      <c r="E51" s="5" t="str">
        <f t="shared" si="3"/>
        <v/>
      </c>
      <c r="F51" s="5" t="str">
        <f>IF(A51="","",_xlfn.XLOOKUP(A51,Products!A:A,Products!E:E))</f>
        <v/>
      </c>
      <c r="G51" s="5" t="str">
        <f t="shared" si="4"/>
        <v/>
      </c>
      <c r="H51" s="5" t="str">
        <f>IF(A51="","",_xlfn.XLOOKUP(A51,Products!A:A,Products!G:G))</f>
        <v/>
      </c>
      <c r="I51" s="5" t="str">
        <f t="shared" si="5"/>
        <v/>
      </c>
    </row>
    <row r="52" spans="1:9" x14ac:dyDescent="0.3">
      <c r="A52" s="5" t="str">
        <f>IF(Products!A52="","",Products!A52)</f>
        <v/>
      </c>
      <c r="B52" s="5" t="str">
        <f>IF(A52="","",Products!B52)</f>
        <v/>
      </c>
      <c r="C52" s="5" t="str">
        <f>IF(A52="","",SUMIFS(Purchases!F:F,Purchases!C:C,A52))</f>
        <v/>
      </c>
      <c r="D52" s="5" t="str">
        <f>IF(A52="","",SUMIFS(Sales!F:F,Sales!C:C,A52))</f>
        <v/>
      </c>
      <c r="E52" s="5" t="str">
        <f t="shared" si="3"/>
        <v/>
      </c>
      <c r="F52" s="5" t="str">
        <f>IF(A52="","",_xlfn.XLOOKUP(A52,Products!A:A,Products!E:E))</f>
        <v/>
      </c>
      <c r="G52" s="5" t="str">
        <f t="shared" si="4"/>
        <v/>
      </c>
      <c r="H52" s="5" t="str">
        <f>IF(A52="","",_xlfn.XLOOKUP(A52,Products!A:A,Products!G:G))</f>
        <v/>
      </c>
      <c r="I52" s="5" t="str">
        <f t="shared" si="5"/>
        <v/>
      </c>
    </row>
    <row r="53" spans="1:9" x14ac:dyDescent="0.3">
      <c r="A53" s="5" t="str">
        <f>IF(Products!A53="","",Products!A53)</f>
        <v/>
      </c>
      <c r="B53" s="5" t="str">
        <f>IF(A53="","",Products!B53)</f>
        <v/>
      </c>
      <c r="C53" s="5" t="str">
        <f>IF(A53="","",SUMIFS(Purchases!F:F,Purchases!C:C,A53))</f>
        <v/>
      </c>
      <c r="D53" s="5" t="str">
        <f>IF(A53="","",SUMIFS(Sales!F:F,Sales!C:C,A53))</f>
        <v/>
      </c>
      <c r="E53" s="5" t="str">
        <f t="shared" si="3"/>
        <v/>
      </c>
      <c r="F53" s="5" t="str">
        <f>IF(A53="","",_xlfn.XLOOKUP(A53,Products!A:A,Products!E:E))</f>
        <v/>
      </c>
      <c r="G53" s="5" t="str">
        <f t="shared" si="4"/>
        <v/>
      </c>
      <c r="H53" s="5" t="str">
        <f>IF(A53="","",_xlfn.XLOOKUP(A53,Products!A:A,Products!G:G))</f>
        <v/>
      </c>
      <c r="I53" s="5" t="str">
        <f t="shared" si="5"/>
        <v/>
      </c>
    </row>
    <row r="54" spans="1:9" x14ac:dyDescent="0.3">
      <c r="A54" s="5" t="str">
        <f>IF(Products!A54="","",Products!A54)</f>
        <v/>
      </c>
      <c r="B54" s="5" t="str">
        <f>IF(A54="","",Products!B54)</f>
        <v/>
      </c>
      <c r="C54" s="5" t="str">
        <f>IF(A54="","",SUMIFS(Purchases!F:F,Purchases!C:C,A54))</f>
        <v/>
      </c>
      <c r="D54" s="5" t="str">
        <f>IF(A54="","",SUMIFS(Sales!F:F,Sales!C:C,A54))</f>
        <v/>
      </c>
      <c r="E54" s="5" t="str">
        <f t="shared" si="3"/>
        <v/>
      </c>
      <c r="F54" s="5" t="str">
        <f>IF(A54="","",_xlfn.XLOOKUP(A54,Products!A:A,Products!E:E))</f>
        <v/>
      </c>
      <c r="G54" s="5" t="str">
        <f t="shared" si="4"/>
        <v/>
      </c>
      <c r="H54" s="5" t="str">
        <f>IF(A54="","",_xlfn.XLOOKUP(A54,Products!A:A,Products!G:G))</f>
        <v/>
      </c>
      <c r="I54" s="5" t="str">
        <f t="shared" si="5"/>
        <v/>
      </c>
    </row>
    <row r="55" spans="1:9" x14ac:dyDescent="0.3">
      <c r="A55" s="5" t="str">
        <f>IF(Products!A55="","",Products!A55)</f>
        <v/>
      </c>
      <c r="B55" s="5" t="str">
        <f>IF(A55="","",Products!B55)</f>
        <v/>
      </c>
      <c r="C55" s="5" t="str">
        <f>IF(A55="","",SUMIFS(Purchases!F:F,Purchases!C:C,A55))</f>
        <v/>
      </c>
      <c r="D55" s="5" t="str">
        <f>IF(A55="","",SUMIFS(Sales!F:F,Sales!C:C,A55))</f>
        <v/>
      </c>
      <c r="E55" s="5" t="str">
        <f t="shared" si="3"/>
        <v/>
      </c>
      <c r="F55" s="5" t="str">
        <f>IF(A55="","",_xlfn.XLOOKUP(A55,Products!A:A,Products!E:E))</f>
        <v/>
      </c>
      <c r="G55" s="5" t="str">
        <f t="shared" si="4"/>
        <v/>
      </c>
      <c r="H55" s="5" t="str">
        <f>IF(A55="","",_xlfn.XLOOKUP(A55,Products!A:A,Products!G:G))</f>
        <v/>
      </c>
      <c r="I55" s="5" t="str">
        <f t="shared" si="5"/>
        <v/>
      </c>
    </row>
    <row r="56" spans="1:9" x14ac:dyDescent="0.3">
      <c r="A56" s="5" t="str">
        <f>IF(Products!A56="","",Products!A56)</f>
        <v/>
      </c>
      <c r="B56" s="5" t="str">
        <f>IF(A56="","",Products!B56)</f>
        <v/>
      </c>
      <c r="C56" s="5" t="str">
        <f>IF(A56="","",SUMIFS(Purchases!F:F,Purchases!C:C,A56))</f>
        <v/>
      </c>
      <c r="D56" s="5" t="str">
        <f>IF(A56="","",SUMIFS(Sales!F:F,Sales!C:C,A56))</f>
        <v/>
      </c>
      <c r="E56" s="5" t="str">
        <f t="shared" si="3"/>
        <v/>
      </c>
      <c r="F56" s="5" t="str">
        <f>IF(A56="","",_xlfn.XLOOKUP(A56,Products!A:A,Products!E:E))</f>
        <v/>
      </c>
      <c r="G56" s="5" t="str">
        <f t="shared" si="4"/>
        <v/>
      </c>
      <c r="H56" s="5" t="str">
        <f>IF(A56="","",_xlfn.XLOOKUP(A56,Products!A:A,Products!G:G))</f>
        <v/>
      </c>
      <c r="I56" s="5" t="str">
        <f t="shared" si="5"/>
        <v/>
      </c>
    </row>
    <row r="57" spans="1:9" x14ac:dyDescent="0.3">
      <c r="A57" s="5" t="str">
        <f>IF(Products!A57="","",Products!A57)</f>
        <v/>
      </c>
      <c r="B57" s="5" t="str">
        <f>IF(A57="","",Products!B57)</f>
        <v/>
      </c>
      <c r="C57" s="5" t="str">
        <f>IF(A57="","",SUMIFS(Purchases!F:F,Purchases!C:C,A57))</f>
        <v/>
      </c>
      <c r="D57" s="5" t="str">
        <f>IF(A57="","",SUMIFS(Sales!F:F,Sales!C:C,A57))</f>
        <v/>
      </c>
      <c r="E57" s="5" t="str">
        <f t="shared" si="3"/>
        <v/>
      </c>
      <c r="F57" s="5" t="str">
        <f>IF(A57="","",_xlfn.XLOOKUP(A57,Products!A:A,Products!E:E))</f>
        <v/>
      </c>
      <c r="G57" s="5" t="str">
        <f t="shared" si="4"/>
        <v/>
      </c>
      <c r="H57" s="5" t="str">
        <f>IF(A57="","",_xlfn.XLOOKUP(A57,Products!A:A,Products!G:G))</f>
        <v/>
      </c>
      <c r="I57" s="5" t="str">
        <f t="shared" si="5"/>
        <v/>
      </c>
    </row>
    <row r="58" spans="1:9" x14ac:dyDescent="0.3">
      <c r="A58" s="5" t="str">
        <f>IF(Products!A58="","",Products!A58)</f>
        <v/>
      </c>
      <c r="B58" s="5" t="str">
        <f>IF(A58="","",Products!B58)</f>
        <v/>
      </c>
      <c r="C58" s="5" t="str">
        <f>IF(A58="","",SUMIFS(Purchases!F:F,Purchases!C:C,A58))</f>
        <v/>
      </c>
      <c r="D58" s="5" t="str">
        <f>IF(A58="","",SUMIFS(Sales!F:F,Sales!C:C,A58))</f>
        <v/>
      </c>
      <c r="E58" s="5" t="str">
        <f t="shared" si="3"/>
        <v/>
      </c>
      <c r="F58" s="5" t="str">
        <f>IF(A58="","",_xlfn.XLOOKUP(A58,Products!A:A,Products!E:E))</f>
        <v/>
      </c>
      <c r="G58" s="5" t="str">
        <f t="shared" si="4"/>
        <v/>
      </c>
      <c r="H58" s="5" t="str">
        <f>IF(A58="","",_xlfn.XLOOKUP(A58,Products!A:A,Products!G:G))</f>
        <v/>
      </c>
      <c r="I58" s="5" t="str">
        <f t="shared" si="5"/>
        <v/>
      </c>
    </row>
    <row r="59" spans="1:9" x14ac:dyDescent="0.3">
      <c r="A59" s="5" t="str">
        <f>IF(Products!A59="","",Products!A59)</f>
        <v/>
      </c>
      <c r="B59" s="5" t="str">
        <f>IF(A59="","",Products!B59)</f>
        <v/>
      </c>
      <c r="C59" s="5" t="str">
        <f>IF(A59="","",SUMIFS(Purchases!F:F,Purchases!C:C,A59))</f>
        <v/>
      </c>
      <c r="D59" s="5" t="str">
        <f>IF(A59="","",SUMIFS(Sales!F:F,Sales!C:C,A59))</f>
        <v/>
      </c>
      <c r="E59" s="5" t="str">
        <f t="shared" si="3"/>
        <v/>
      </c>
      <c r="F59" s="5" t="str">
        <f>IF(A59="","",_xlfn.XLOOKUP(A59,Products!A:A,Products!E:E))</f>
        <v/>
      </c>
      <c r="G59" s="5" t="str">
        <f t="shared" si="4"/>
        <v/>
      </c>
      <c r="H59" s="5" t="str">
        <f>IF(A59="","",_xlfn.XLOOKUP(A59,Products!A:A,Products!G:G))</f>
        <v/>
      </c>
      <c r="I59" s="5" t="str">
        <f t="shared" si="5"/>
        <v/>
      </c>
    </row>
    <row r="60" spans="1:9" x14ac:dyDescent="0.3">
      <c r="A60" s="5" t="str">
        <f>IF(Products!A60="","",Products!A60)</f>
        <v/>
      </c>
      <c r="B60" s="5" t="str">
        <f>IF(A60="","",Products!B60)</f>
        <v/>
      </c>
      <c r="C60" s="5" t="str">
        <f>IF(A60="","",SUMIFS(Purchases!F:F,Purchases!C:C,A60))</f>
        <v/>
      </c>
      <c r="D60" s="5" t="str">
        <f>IF(A60="","",SUMIFS(Sales!F:F,Sales!C:C,A60))</f>
        <v/>
      </c>
      <c r="E60" s="5" t="str">
        <f t="shared" si="3"/>
        <v/>
      </c>
      <c r="F60" s="5" t="str">
        <f>IF(A60="","",_xlfn.XLOOKUP(A60,Products!A:A,Products!E:E))</f>
        <v/>
      </c>
      <c r="G60" s="5" t="str">
        <f t="shared" si="4"/>
        <v/>
      </c>
      <c r="H60" s="5" t="str">
        <f>IF(A60="","",_xlfn.XLOOKUP(A60,Products!A:A,Products!G:G))</f>
        <v/>
      </c>
      <c r="I60" s="5" t="str">
        <f t="shared" si="5"/>
        <v/>
      </c>
    </row>
    <row r="61" spans="1:9" x14ac:dyDescent="0.3">
      <c r="A61" s="5" t="str">
        <f>IF(Products!A61="","",Products!A61)</f>
        <v/>
      </c>
      <c r="B61" s="5" t="str">
        <f>IF(A61="","",Products!B61)</f>
        <v/>
      </c>
      <c r="C61" s="5" t="str">
        <f>IF(A61="","",SUMIFS(Purchases!F:F,Purchases!C:C,A61))</f>
        <v/>
      </c>
      <c r="D61" s="5" t="str">
        <f>IF(A61="","",SUMIFS(Sales!F:F,Sales!C:C,A61))</f>
        <v/>
      </c>
      <c r="E61" s="5" t="str">
        <f t="shared" si="3"/>
        <v/>
      </c>
      <c r="F61" s="5" t="str">
        <f>IF(A61="","",_xlfn.XLOOKUP(A61,Products!A:A,Products!E:E))</f>
        <v/>
      </c>
      <c r="G61" s="5" t="str">
        <f t="shared" si="4"/>
        <v/>
      </c>
      <c r="H61" s="5" t="str">
        <f>IF(A61="","",_xlfn.XLOOKUP(A61,Products!A:A,Products!G:G))</f>
        <v/>
      </c>
      <c r="I61" s="5" t="str">
        <f t="shared" si="5"/>
        <v/>
      </c>
    </row>
    <row r="62" spans="1:9" x14ac:dyDescent="0.3">
      <c r="A62" s="5" t="str">
        <f>IF(Products!A62="","",Products!A62)</f>
        <v/>
      </c>
      <c r="B62" s="5" t="str">
        <f>IF(A62="","",Products!B62)</f>
        <v/>
      </c>
      <c r="C62" s="5" t="str">
        <f>IF(A62="","",SUMIFS(Purchases!F:F,Purchases!C:C,A62))</f>
        <v/>
      </c>
      <c r="D62" s="5" t="str">
        <f>IF(A62="","",SUMIFS(Sales!F:F,Sales!C:C,A62))</f>
        <v/>
      </c>
      <c r="E62" s="5" t="str">
        <f t="shared" si="3"/>
        <v/>
      </c>
      <c r="F62" s="5" t="str">
        <f>IF(A62="","",_xlfn.XLOOKUP(A62,Products!A:A,Products!E:E))</f>
        <v/>
      </c>
      <c r="G62" s="5" t="str">
        <f t="shared" si="4"/>
        <v/>
      </c>
      <c r="H62" s="5" t="str">
        <f>IF(A62="","",_xlfn.XLOOKUP(A62,Products!A:A,Products!G:G))</f>
        <v/>
      </c>
      <c r="I62" s="5" t="str">
        <f t="shared" si="5"/>
        <v/>
      </c>
    </row>
    <row r="63" spans="1:9" x14ac:dyDescent="0.3">
      <c r="A63" s="5" t="str">
        <f>IF(Products!A63="","",Products!A63)</f>
        <v/>
      </c>
      <c r="B63" s="5" t="str">
        <f>IF(A63="","",Products!B63)</f>
        <v/>
      </c>
      <c r="C63" s="5" t="str">
        <f>IF(A63="","",SUMIFS(Purchases!F:F,Purchases!C:C,A63))</f>
        <v/>
      </c>
      <c r="D63" s="5" t="str">
        <f>IF(A63="","",SUMIFS(Sales!F:F,Sales!C:C,A63))</f>
        <v/>
      </c>
      <c r="E63" s="5" t="str">
        <f t="shared" si="3"/>
        <v/>
      </c>
      <c r="F63" s="5" t="str">
        <f>IF(A63="","",_xlfn.XLOOKUP(A63,Products!A:A,Products!E:E))</f>
        <v/>
      </c>
      <c r="G63" s="5" t="str">
        <f t="shared" si="4"/>
        <v/>
      </c>
      <c r="H63" s="5" t="str">
        <f>IF(A63="","",_xlfn.XLOOKUP(A63,Products!A:A,Products!G:G))</f>
        <v/>
      </c>
      <c r="I63" s="5" t="str">
        <f t="shared" si="5"/>
        <v/>
      </c>
    </row>
    <row r="64" spans="1:9" x14ac:dyDescent="0.3">
      <c r="A64" s="5" t="str">
        <f>IF(Products!A64="","",Products!A64)</f>
        <v/>
      </c>
      <c r="B64" s="5" t="str">
        <f>IF(A64="","",Products!B64)</f>
        <v/>
      </c>
      <c r="C64" s="5" t="str">
        <f>IF(A64="","",SUMIFS(Purchases!F:F,Purchases!C:C,A64))</f>
        <v/>
      </c>
      <c r="D64" s="5" t="str">
        <f>IF(A64="","",SUMIFS(Sales!F:F,Sales!C:C,A64))</f>
        <v/>
      </c>
      <c r="E64" s="5" t="str">
        <f t="shared" si="3"/>
        <v/>
      </c>
      <c r="F64" s="5" t="str">
        <f>IF(A64="","",_xlfn.XLOOKUP(A64,Products!A:A,Products!E:E))</f>
        <v/>
      </c>
      <c r="G64" s="5" t="str">
        <f t="shared" si="4"/>
        <v/>
      </c>
      <c r="H64" s="5" t="str">
        <f>IF(A64="","",_xlfn.XLOOKUP(A64,Products!A:A,Products!G:G))</f>
        <v/>
      </c>
      <c r="I64" s="5" t="str">
        <f t="shared" si="5"/>
        <v/>
      </c>
    </row>
    <row r="65" spans="1:9" x14ac:dyDescent="0.3">
      <c r="A65" s="5" t="str">
        <f>IF(Products!A65="","",Products!A65)</f>
        <v/>
      </c>
      <c r="B65" s="5" t="str">
        <f>IF(A65="","",Products!B65)</f>
        <v/>
      </c>
      <c r="C65" s="5" t="str">
        <f>IF(A65="","",SUMIFS(Purchases!F:F,Purchases!C:C,A65))</f>
        <v/>
      </c>
      <c r="D65" s="5" t="str">
        <f>IF(A65="","",SUMIFS(Sales!F:F,Sales!C:C,A65))</f>
        <v/>
      </c>
      <c r="E65" s="5" t="str">
        <f t="shared" si="3"/>
        <v/>
      </c>
      <c r="F65" s="5" t="str">
        <f>IF(A65="","",_xlfn.XLOOKUP(A65,Products!A:A,Products!E:E))</f>
        <v/>
      </c>
      <c r="G65" s="5" t="str">
        <f t="shared" si="4"/>
        <v/>
      </c>
      <c r="H65" s="5" t="str">
        <f>IF(A65="","",_xlfn.XLOOKUP(A65,Products!A:A,Products!G:G))</f>
        <v/>
      </c>
      <c r="I65" s="5" t="str">
        <f t="shared" si="5"/>
        <v/>
      </c>
    </row>
    <row r="66" spans="1:9" x14ac:dyDescent="0.3">
      <c r="A66" s="5" t="str">
        <f>IF(Products!A66="","",Products!A66)</f>
        <v/>
      </c>
      <c r="B66" s="5" t="str">
        <f>IF(A66="","",Products!B66)</f>
        <v/>
      </c>
      <c r="C66" s="5" t="str">
        <f>IF(A66="","",SUMIFS(Purchases!F:F,Purchases!C:C,A66))</f>
        <v/>
      </c>
      <c r="D66" s="5" t="str">
        <f>IF(A66="","",SUMIFS(Sales!F:F,Sales!C:C,A66))</f>
        <v/>
      </c>
      <c r="E66" s="5" t="str">
        <f t="shared" si="3"/>
        <v/>
      </c>
      <c r="F66" s="5" t="str">
        <f>IF(A66="","",_xlfn.XLOOKUP(A66,Products!A:A,Products!E:E))</f>
        <v/>
      </c>
      <c r="G66" s="5" t="str">
        <f t="shared" si="4"/>
        <v/>
      </c>
      <c r="H66" s="5" t="str">
        <f>IF(A66="","",_xlfn.XLOOKUP(A66,Products!A:A,Products!G:G))</f>
        <v/>
      </c>
      <c r="I66" s="5" t="str">
        <f t="shared" si="5"/>
        <v/>
      </c>
    </row>
    <row r="67" spans="1:9" x14ac:dyDescent="0.3">
      <c r="A67" s="5" t="str">
        <f>IF(Products!A67="","",Products!A67)</f>
        <v/>
      </c>
      <c r="B67" s="5" t="str">
        <f>IF(A67="","",Products!B67)</f>
        <v/>
      </c>
      <c r="C67" s="5" t="str">
        <f>IF(A67="","",SUMIFS(Purchases!F:F,Purchases!C:C,A67))</f>
        <v/>
      </c>
      <c r="D67" s="5" t="str">
        <f>IF(A67="","",SUMIFS(Sales!F:F,Sales!C:C,A67))</f>
        <v/>
      </c>
      <c r="E67" s="5" t="str">
        <f t="shared" si="3"/>
        <v/>
      </c>
      <c r="F67" s="5" t="str">
        <f>IF(A67="","",_xlfn.XLOOKUP(A67,Products!A:A,Products!E:E))</f>
        <v/>
      </c>
      <c r="G67" s="5" t="str">
        <f t="shared" si="4"/>
        <v/>
      </c>
      <c r="H67" s="5" t="str">
        <f>IF(A67="","",_xlfn.XLOOKUP(A67,Products!A:A,Products!G:G))</f>
        <v/>
      </c>
      <c r="I67" s="5" t="str">
        <f t="shared" si="5"/>
        <v/>
      </c>
    </row>
    <row r="68" spans="1:9" x14ac:dyDescent="0.3">
      <c r="A68" s="5" t="str">
        <f>IF(Products!A68="","",Products!A68)</f>
        <v/>
      </c>
      <c r="B68" s="5" t="str">
        <f>IF(A68="","",Products!B68)</f>
        <v/>
      </c>
      <c r="C68" s="5" t="str">
        <f>IF(A68="","",SUMIFS(Purchases!F:F,Purchases!C:C,A68))</f>
        <v/>
      </c>
      <c r="D68" s="5" t="str">
        <f>IF(A68="","",SUMIFS(Sales!F:F,Sales!C:C,A68))</f>
        <v/>
      </c>
      <c r="E68" s="5" t="str">
        <f t="shared" si="3"/>
        <v/>
      </c>
      <c r="F68" s="5" t="str">
        <f>IF(A68="","",_xlfn.XLOOKUP(A68,Products!A:A,Products!E:E))</f>
        <v/>
      </c>
      <c r="G68" s="5" t="str">
        <f t="shared" si="4"/>
        <v/>
      </c>
      <c r="H68" s="5" t="str">
        <f>IF(A68="","",_xlfn.XLOOKUP(A68,Products!A:A,Products!G:G))</f>
        <v/>
      </c>
      <c r="I68" s="5" t="str">
        <f t="shared" si="5"/>
        <v/>
      </c>
    </row>
    <row r="69" spans="1:9" x14ac:dyDescent="0.3">
      <c r="A69" s="5" t="str">
        <f>IF(Products!A69="","",Products!A69)</f>
        <v/>
      </c>
      <c r="B69" s="5" t="str">
        <f>IF(A69="","",Products!B69)</f>
        <v/>
      </c>
      <c r="C69" s="5" t="str">
        <f>IF(A69="","",SUMIFS(Purchases!F:F,Purchases!C:C,A69))</f>
        <v/>
      </c>
      <c r="D69" s="5" t="str">
        <f>IF(A69="","",SUMIFS(Sales!F:F,Sales!C:C,A69))</f>
        <v/>
      </c>
      <c r="E69" s="5" t="str">
        <f t="shared" si="3"/>
        <v/>
      </c>
      <c r="F69" s="5" t="str">
        <f>IF(A69="","",_xlfn.XLOOKUP(A69,Products!A:A,Products!E:E))</f>
        <v/>
      </c>
      <c r="G69" s="5" t="str">
        <f t="shared" si="4"/>
        <v/>
      </c>
      <c r="H69" s="5" t="str">
        <f>IF(A69="","",_xlfn.XLOOKUP(A69,Products!A:A,Products!G:G))</f>
        <v/>
      </c>
      <c r="I69" s="5" t="str">
        <f t="shared" si="5"/>
        <v/>
      </c>
    </row>
    <row r="70" spans="1:9" x14ac:dyDescent="0.3">
      <c r="A70" s="5" t="str">
        <f>IF(Products!A70="","",Products!A70)</f>
        <v/>
      </c>
      <c r="B70" s="5" t="str">
        <f>IF(A70="","",Products!B70)</f>
        <v/>
      </c>
      <c r="C70" s="5" t="str">
        <f>IF(A70="","",SUMIFS(Purchases!F:F,Purchases!C:C,A70))</f>
        <v/>
      </c>
      <c r="D70" s="5" t="str">
        <f>IF(A70="","",SUMIFS(Sales!F:F,Sales!C:C,A70))</f>
        <v/>
      </c>
      <c r="E70" s="5" t="str">
        <f t="shared" si="3"/>
        <v/>
      </c>
      <c r="F70" s="5" t="str">
        <f>IF(A70="","",_xlfn.XLOOKUP(A70,Products!A:A,Products!E:E))</f>
        <v/>
      </c>
      <c r="G70" s="5" t="str">
        <f t="shared" si="4"/>
        <v/>
      </c>
      <c r="H70" s="5" t="str">
        <f>IF(A70="","",_xlfn.XLOOKUP(A70,Products!A:A,Products!G:G))</f>
        <v/>
      </c>
      <c r="I70" s="5" t="str">
        <f t="shared" si="5"/>
        <v/>
      </c>
    </row>
    <row r="71" spans="1:9" x14ac:dyDescent="0.3">
      <c r="A71" s="5" t="str">
        <f>IF(Products!A71="","",Products!A71)</f>
        <v/>
      </c>
      <c r="B71" s="5" t="str">
        <f>IF(A71="","",Products!B71)</f>
        <v/>
      </c>
      <c r="C71" s="5" t="str">
        <f>IF(A71="","",SUMIFS(Purchases!F:F,Purchases!C:C,A71))</f>
        <v/>
      </c>
      <c r="D71" s="5" t="str">
        <f>IF(A71="","",SUMIFS(Sales!F:F,Sales!C:C,A71))</f>
        <v/>
      </c>
      <c r="E71" s="5" t="str">
        <f t="shared" si="3"/>
        <v/>
      </c>
      <c r="F71" s="5" t="str">
        <f>IF(A71="","",_xlfn.XLOOKUP(A71,Products!A:A,Products!E:E))</f>
        <v/>
      </c>
      <c r="G71" s="5" t="str">
        <f t="shared" si="4"/>
        <v/>
      </c>
      <c r="H71" s="5" t="str">
        <f>IF(A71="","",_xlfn.XLOOKUP(A71,Products!A:A,Products!G:G))</f>
        <v/>
      </c>
      <c r="I71" s="5" t="str">
        <f t="shared" si="5"/>
        <v/>
      </c>
    </row>
    <row r="72" spans="1:9" x14ac:dyDescent="0.3">
      <c r="A72" s="5" t="str">
        <f>IF(Products!A72="","",Products!A72)</f>
        <v/>
      </c>
      <c r="B72" s="5" t="str">
        <f>IF(A72="","",Products!B72)</f>
        <v/>
      </c>
      <c r="C72" s="5" t="str">
        <f>IF(A72="","",SUMIFS(Purchases!F:F,Purchases!C:C,A72))</f>
        <v/>
      </c>
      <c r="D72" s="5" t="str">
        <f>IF(A72="","",SUMIFS(Sales!F:F,Sales!C:C,A72))</f>
        <v/>
      </c>
      <c r="E72" s="5" t="str">
        <f t="shared" si="3"/>
        <v/>
      </c>
      <c r="F72" s="5" t="str">
        <f>IF(A72="","",_xlfn.XLOOKUP(A72,Products!A:A,Products!E:E))</f>
        <v/>
      </c>
      <c r="G72" s="5" t="str">
        <f t="shared" si="4"/>
        <v/>
      </c>
      <c r="H72" s="5" t="str">
        <f>IF(A72="","",_xlfn.XLOOKUP(A72,Products!A:A,Products!G:G))</f>
        <v/>
      </c>
      <c r="I72" s="5" t="str">
        <f t="shared" si="5"/>
        <v/>
      </c>
    </row>
    <row r="73" spans="1:9" x14ac:dyDescent="0.3">
      <c r="A73" s="5" t="str">
        <f>IF(Products!A73="","",Products!A73)</f>
        <v/>
      </c>
      <c r="B73" s="5" t="str">
        <f>IF(A73="","",Products!B73)</f>
        <v/>
      </c>
      <c r="C73" s="5" t="str">
        <f>IF(A73="","",SUMIFS(Purchases!F:F,Purchases!C:C,A73))</f>
        <v/>
      </c>
      <c r="D73" s="5" t="str">
        <f>IF(A73="","",SUMIFS(Sales!F:F,Sales!C:C,A73))</f>
        <v/>
      </c>
      <c r="E73" s="5" t="str">
        <f t="shared" si="3"/>
        <v/>
      </c>
      <c r="F73" s="5" t="str">
        <f>IF(A73="","",_xlfn.XLOOKUP(A73,Products!A:A,Products!E:E))</f>
        <v/>
      </c>
      <c r="G73" s="5" t="str">
        <f t="shared" si="4"/>
        <v/>
      </c>
      <c r="H73" s="5" t="str">
        <f>IF(A73="","",_xlfn.XLOOKUP(A73,Products!A:A,Products!G:G))</f>
        <v/>
      </c>
      <c r="I73" s="5" t="str">
        <f t="shared" si="5"/>
        <v/>
      </c>
    </row>
    <row r="74" spans="1:9" x14ac:dyDescent="0.3">
      <c r="A74" s="5" t="str">
        <f>IF(Products!A74="","",Products!A74)</f>
        <v/>
      </c>
      <c r="B74" s="5" t="str">
        <f>IF(A74="","",Products!B74)</f>
        <v/>
      </c>
      <c r="C74" s="5" t="str">
        <f>IF(A74="","",SUMIFS(Purchases!F:F,Purchases!C:C,A74))</f>
        <v/>
      </c>
      <c r="D74" s="5" t="str">
        <f>IF(A74="","",SUMIFS(Sales!F:F,Sales!C:C,A74))</f>
        <v/>
      </c>
      <c r="E74" s="5" t="str">
        <f t="shared" si="3"/>
        <v/>
      </c>
      <c r="F74" s="5" t="str">
        <f>IF(A74="","",_xlfn.XLOOKUP(A74,Products!A:A,Products!E:E))</f>
        <v/>
      </c>
      <c r="G74" s="5" t="str">
        <f t="shared" si="4"/>
        <v/>
      </c>
      <c r="H74" s="5" t="str">
        <f>IF(A74="","",_xlfn.XLOOKUP(A74,Products!A:A,Products!G:G))</f>
        <v/>
      </c>
      <c r="I74" s="5" t="str">
        <f t="shared" si="5"/>
        <v/>
      </c>
    </row>
    <row r="75" spans="1:9" x14ac:dyDescent="0.3">
      <c r="A75" s="5" t="str">
        <f>IF(Products!A75="","",Products!A75)</f>
        <v/>
      </c>
      <c r="B75" s="5" t="str">
        <f>IF(A75="","",Products!B75)</f>
        <v/>
      </c>
      <c r="C75" s="5" t="str">
        <f>IF(A75="","",SUMIFS(Purchases!F:F,Purchases!C:C,A75))</f>
        <v/>
      </c>
      <c r="D75" s="5" t="str">
        <f>IF(A75="","",SUMIFS(Sales!F:F,Sales!C:C,A75))</f>
        <v/>
      </c>
      <c r="E75" s="5" t="str">
        <f t="shared" si="3"/>
        <v/>
      </c>
      <c r="F75" s="5" t="str">
        <f>IF(A75="","",_xlfn.XLOOKUP(A75,Products!A:A,Products!E:E))</f>
        <v/>
      </c>
      <c r="G75" s="5" t="str">
        <f t="shared" si="4"/>
        <v/>
      </c>
      <c r="H75" s="5" t="str">
        <f>IF(A75="","",_xlfn.XLOOKUP(A75,Products!A:A,Products!G:G))</f>
        <v/>
      </c>
      <c r="I75" s="5" t="str">
        <f t="shared" si="5"/>
        <v/>
      </c>
    </row>
    <row r="76" spans="1:9" x14ac:dyDescent="0.3">
      <c r="A76" s="5" t="str">
        <f>IF(Products!A76="","",Products!A76)</f>
        <v/>
      </c>
      <c r="B76" s="5" t="str">
        <f>IF(A76="","",Products!B76)</f>
        <v/>
      </c>
      <c r="C76" s="5" t="str">
        <f>IF(A76="","",SUMIFS(Purchases!F:F,Purchases!C:C,A76))</f>
        <v/>
      </c>
      <c r="D76" s="5" t="str">
        <f>IF(A76="","",SUMIFS(Sales!F:F,Sales!C:C,A76))</f>
        <v/>
      </c>
      <c r="E76" s="5" t="str">
        <f t="shared" si="3"/>
        <v/>
      </c>
      <c r="F76" s="5" t="str">
        <f>IF(A76="","",_xlfn.XLOOKUP(A76,Products!A:A,Products!E:E))</f>
        <v/>
      </c>
      <c r="G76" s="5" t="str">
        <f t="shared" si="4"/>
        <v/>
      </c>
      <c r="H76" s="5" t="str">
        <f>IF(A76="","",_xlfn.XLOOKUP(A76,Products!A:A,Products!G:G))</f>
        <v/>
      </c>
      <c r="I76" s="5" t="str">
        <f t="shared" si="5"/>
        <v/>
      </c>
    </row>
    <row r="77" spans="1:9" x14ac:dyDescent="0.3">
      <c r="A77" s="5" t="str">
        <f>IF(Products!A77="","",Products!A77)</f>
        <v/>
      </c>
      <c r="B77" s="5" t="str">
        <f>IF(A77="","",Products!B77)</f>
        <v/>
      </c>
      <c r="C77" s="5" t="str">
        <f>IF(A77="","",SUMIFS(Purchases!F:F,Purchases!C:C,A77))</f>
        <v/>
      </c>
      <c r="D77" s="5" t="str">
        <f>IF(A77="","",SUMIFS(Sales!F:F,Sales!C:C,A77))</f>
        <v/>
      </c>
      <c r="E77" s="5" t="str">
        <f t="shared" si="3"/>
        <v/>
      </c>
      <c r="F77" s="5" t="str">
        <f>IF(A77="","",_xlfn.XLOOKUP(A77,Products!A:A,Products!E:E))</f>
        <v/>
      </c>
      <c r="G77" s="5" t="str">
        <f t="shared" si="4"/>
        <v/>
      </c>
      <c r="H77" s="5" t="str">
        <f>IF(A77="","",_xlfn.XLOOKUP(A77,Products!A:A,Products!G:G))</f>
        <v/>
      </c>
      <c r="I77" s="5" t="str">
        <f t="shared" si="5"/>
        <v/>
      </c>
    </row>
    <row r="78" spans="1:9" x14ac:dyDescent="0.3">
      <c r="A78" s="5" t="str">
        <f>IF(Products!A78="","",Products!A78)</f>
        <v/>
      </c>
      <c r="B78" s="5" t="str">
        <f>IF(A78="","",Products!B78)</f>
        <v/>
      </c>
      <c r="C78" s="5" t="str">
        <f>IF(A78="","",SUMIFS(Purchases!F:F,Purchases!C:C,A78))</f>
        <v/>
      </c>
      <c r="D78" s="5" t="str">
        <f>IF(A78="","",SUMIFS(Sales!F:F,Sales!C:C,A78))</f>
        <v/>
      </c>
      <c r="E78" s="5" t="str">
        <f t="shared" si="3"/>
        <v/>
      </c>
      <c r="F78" s="5" t="str">
        <f>IF(A78="","",_xlfn.XLOOKUP(A78,Products!A:A,Products!E:E))</f>
        <v/>
      </c>
      <c r="G78" s="5" t="str">
        <f t="shared" si="4"/>
        <v/>
      </c>
      <c r="H78" s="5" t="str">
        <f>IF(A78="","",_xlfn.XLOOKUP(A78,Products!A:A,Products!G:G))</f>
        <v/>
      </c>
      <c r="I78" s="5" t="str">
        <f t="shared" si="5"/>
        <v/>
      </c>
    </row>
    <row r="79" spans="1:9" x14ac:dyDescent="0.3">
      <c r="A79" s="5" t="str">
        <f>IF(Products!A79="","",Products!A79)</f>
        <v/>
      </c>
      <c r="B79" s="5" t="str">
        <f>IF(A79="","",Products!B79)</f>
        <v/>
      </c>
      <c r="C79" s="5" t="str">
        <f>IF(A79="","",SUMIFS(Purchases!F:F,Purchases!C:C,A79))</f>
        <v/>
      </c>
      <c r="D79" s="5" t="str">
        <f>IF(A79="","",SUMIFS(Sales!F:F,Sales!C:C,A79))</f>
        <v/>
      </c>
      <c r="E79" s="5" t="str">
        <f t="shared" si="3"/>
        <v/>
      </c>
      <c r="F79" s="5" t="str">
        <f>IF(A79="","",_xlfn.XLOOKUP(A79,Products!A:A,Products!E:E))</f>
        <v/>
      </c>
      <c r="G79" s="5" t="str">
        <f t="shared" si="4"/>
        <v/>
      </c>
      <c r="H79" s="5" t="str">
        <f>IF(A79="","",_xlfn.XLOOKUP(A79,Products!A:A,Products!G:G))</f>
        <v/>
      </c>
      <c r="I79" s="5" t="str">
        <f t="shared" si="5"/>
        <v/>
      </c>
    </row>
    <row r="80" spans="1:9" x14ac:dyDescent="0.3">
      <c r="A80" s="5" t="str">
        <f>IF(Products!A80="","",Products!A80)</f>
        <v/>
      </c>
      <c r="B80" s="5" t="str">
        <f>IF(A80="","",Products!B80)</f>
        <v/>
      </c>
      <c r="C80" s="5" t="str">
        <f>IF(A80="","",SUMIFS(Purchases!F:F,Purchases!C:C,A80))</f>
        <v/>
      </c>
      <c r="D80" s="5" t="str">
        <f>IF(A80="","",SUMIFS(Sales!F:F,Sales!C:C,A80))</f>
        <v/>
      </c>
      <c r="E80" s="5" t="str">
        <f t="shared" si="3"/>
        <v/>
      </c>
      <c r="F80" s="5" t="str">
        <f>IF(A80="","",_xlfn.XLOOKUP(A80,Products!A:A,Products!E:E))</f>
        <v/>
      </c>
      <c r="G80" s="5" t="str">
        <f t="shared" si="4"/>
        <v/>
      </c>
      <c r="H80" s="5" t="str">
        <f>IF(A80="","",_xlfn.XLOOKUP(A80,Products!A:A,Products!G:G))</f>
        <v/>
      </c>
      <c r="I80" s="5" t="str">
        <f t="shared" si="5"/>
        <v/>
      </c>
    </row>
    <row r="81" spans="1:9" x14ac:dyDescent="0.3">
      <c r="A81" s="5" t="str">
        <f>IF(Products!A81="","",Products!A81)</f>
        <v/>
      </c>
      <c r="B81" s="5" t="str">
        <f>IF(A81="","",Products!B81)</f>
        <v/>
      </c>
      <c r="C81" s="5" t="str">
        <f>IF(A81="","",SUMIFS(Purchases!F:F,Purchases!C:C,A81))</f>
        <v/>
      </c>
      <c r="D81" s="5" t="str">
        <f>IF(A81="","",SUMIFS(Sales!F:F,Sales!C:C,A81))</f>
        <v/>
      </c>
      <c r="E81" s="5" t="str">
        <f t="shared" si="3"/>
        <v/>
      </c>
      <c r="F81" s="5" t="str">
        <f>IF(A81="","",_xlfn.XLOOKUP(A81,Products!A:A,Products!E:E))</f>
        <v/>
      </c>
      <c r="G81" s="5" t="str">
        <f t="shared" si="4"/>
        <v/>
      </c>
      <c r="H81" s="5" t="str">
        <f>IF(A81="","",_xlfn.XLOOKUP(A81,Products!A:A,Products!G:G))</f>
        <v/>
      </c>
      <c r="I81" s="5" t="str">
        <f t="shared" si="5"/>
        <v/>
      </c>
    </row>
    <row r="82" spans="1:9" x14ac:dyDescent="0.3">
      <c r="A82" s="5" t="str">
        <f>IF(Products!A82="","",Products!A82)</f>
        <v/>
      </c>
      <c r="B82" s="5" t="str">
        <f>IF(A82="","",Products!B82)</f>
        <v/>
      </c>
      <c r="C82" s="5" t="str">
        <f>IF(A82="","",SUMIFS(Purchases!F:F,Purchases!C:C,A82))</f>
        <v/>
      </c>
      <c r="D82" s="5" t="str">
        <f>IF(A82="","",SUMIFS(Sales!F:F,Sales!C:C,A82))</f>
        <v/>
      </c>
      <c r="E82" s="5" t="str">
        <f t="shared" si="3"/>
        <v/>
      </c>
      <c r="F82" s="5" t="str">
        <f>IF(A82="","",_xlfn.XLOOKUP(A82,Products!A:A,Products!E:E))</f>
        <v/>
      </c>
      <c r="G82" s="5" t="str">
        <f t="shared" si="4"/>
        <v/>
      </c>
      <c r="H82" s="5" t="str">
        <f>IF(A82="","",_xlfn.XLOOKUP(A82,Products!A:A,Products!G:G))</f>
        <v/>
      </c>
      <c r="I82" s="5" t="str">
        <f t="shared" si="5"/>
        <v/>
      </c>
    </row>
    <row r="83" spans="1:9" x14ac:dyDescent="0.3">
      <c r="A83" s="5" t="str">
        <f>IF(Products!A83="","",Products!A83)</f>
        <v/>
      </c>
      <c r="B83" s="5" t="str">
        <f>IF(A83="","",Products!B83)</f>
        <v/>
      </c>
      <c r="C83" s="5" t="str">
        <f>IF(A83="","",SUMIFS(Purchases!F:F,Purchases!C:C,A83))</f>
        <v/>
      </c>
      <c r="D83" s="5" t="str">
        <f>IF(A83="","",SUMIFS(Sales!F:F,Sales!C:C,A83))</f>
        <v/>
      </c>
      <c r="E83" s="5" t="str">
        <f t="shared" si="3"/>
        <v/>
      </c>
      <c r="F83" s="5" t="str">
        <f>IF(A83="","",_xlfn.XLOOKUP(A83,Products!A:A,Products!E:E))</f>
        <v/>
      </c>
      <c r="G83" s="5" t="str">
        <f t="shared" si="4"/>
        <v/>
      </c>
      <c r="H83" s="5" t="str">
        <f>IF(A83="","",_xlfn.XLOOKUP(A83,Products!A:A,Products!G:G))</f>
        <v/>
      </c>
      <c r="I83" s="5" t="str">
        <f t="shared" si="5"/>
        <v/>
      </c>
    </row>
    <row r="84" spans="1:9" x14ac:dyDescent="0.3">
      <c r="A84" s="5" t="str">
        <f>IF(Products!A84="","",Products!A84)</f>
        <v/>
      </c>
      <c r="B84" s="5" t="str">
        <f>IF(A84="","",Products!B84)</f>
        <v/>
      </c>
      <c r="C84" s="5" t="str">
        <f>IF(A84="","",SUMIFS(Purchases!F:F,Purchases!C:C,A84))</f>
        <v/>
      </c>
      <c r="D84" s="5" t="str">
        <f>IF(A84="","",SUMIFS(Sales!F:F,Sales!C:C,A84))</f>
        <v/>
      </c>
      <c r="E84" s="5" t="str">
        <f t="shared" si="3"/>
        <v/>
      </c>
      <c r="F84" s="5" t="str">
        <f>IF(A84="","",_xlfn.XLOOKUP(A84,Products!A:A,Products!E:E))</f>
        <v/>
      </c>
      <c r="G84" s="5" t="str">
        <f t="shared" si="4"/>
        <v/>
      </c>
      <c r="H84" s="5" t="str">
        <f>IF(A84="","",_xlfn.XLOOKUP(A84,Products!A:A,Products!G:G))</f>
        <v/>
      </c>
      <c r="I84" s="5" t="str">
        <f t="shared" si="5"/>
        <v/>
      </c>
    </row>
    <row r="85" spans="1:9" x14ac:dyDescent="0.3">
      <c r="A85" s="5" t="str">
        <f>IF(Products!A85="","",Products!A85)</f>
        <v/>
      </c>
      <c r="B85" s="5" t="str">
        <f>IF(A85="","",Products!B85)</f>
        <v/>
      </c>
      <c r="C85" s="5" t="str">
        <f>IF(A85="","",SUMIFS(Purchases!F:F,Purchases!C:C,A85))</f>
        <v/>
      </c>
      <c r="D85" s="5" t="str">
        <f>IF(A85="","",SUMIFS(Sales!F:F,Sales!C:C,A85))</f>
        <v/>
      </c>
      <c r="E85" s="5" t="str">
        <f t="shared" ref="E85:E148" si="6">IF(A85="","",C85-D85)</f>
        <v/>
      </c>
      <c r="F85" s="5" t="str">
        <f>IF(A85="","",_xlfn.XLOOKUP(A85,Products!A:A,Products!E:E))</f>
        <v/>
      </c>
      <c r="G85" s="5" t="str">
        <f t="shared" ref="G85:G148" si="7">IF(A85="","",E85*F85)</f>
        <v/>
      </c>
      <c r="H85" s="5" t="str">
        <f>IF(A85="","",_xlfn.XLOOKUP(A85,Products!A:A,Products!G:G))</f>
        <v/>
      </c>
      <c r="I85" s="5" t="str">
        <f t="shared" ref="I85:I148" si="8">IF(A85="","",IF(E85&lt;H85,"LOW STOCK","OK"))</f>
        <v/>
      </c>
    </row>
    <row r="86" spans="1:9" x14ac:dyDescent="0.3">
      <c r="A86" s="5" t="str">
        <f>IF(Products!A86="","",Products!A86)</f>
        <v/>
      </c>
      <c r="B86" s="5" t="str">
        <f>IF(A86="","",Products!B86)</f>
        <v/>
      </c>
      <c r="C86" s="5" t="str">
        <f>IF(A86="","",SUMIFS(Purchases!F:F,Purchases!C:C,A86))</f>
        <v/>
      </c>
      <c r="D86" s="5" t="str">
        <f>IF(A86="","",SUMIFS(Sales!F:F,Sales!C:C,A86))</f>
        <v/>
      </c>
      <c r="E86" s="5" t="str">
        <f t="shared" si="6"/>
        <v/>
      </c>
      <c r="F86" s="5" t="str">
        <f>IF(A86="","",_xlfn.XLOOKUP(A86,Products!A:A,Products!E:E))</f>
        <v/>
      </c>
      <c r="G86" s="5" t="str">
        <f t="shared" si="7"/>
        <v/>
      </c>
      <c r="H86" s="5" t="str">
        <f>IF(A86="","",_xlfn.XLOOKUP(A86,Products!A:A,Products!G:G))</f>
        <v/>
      </c>
      <c r="I86" s="5" t="str">
        <f t="shared" si="8"/>
        <v/>
      </c>
    </row>
    <row r="87" spans="1:9" x14ac:dyDescent="0.3">
      <c r="A87" s="5" t="str">
        <f>IF(Products!A87="","",Products!A87)</f>
        <v/>
      </c>
      <c r="B87" s="5" t="str">
        <f>IF(A87="","",Products!B87)</f>
        <v/>
      </c>
      <c r="C87" s="5" t="str">
        <f>IF(A87="","",SUMIFS(Purchases!F:F,Purchases!C:C,A87))</f>
        <v/>
      </c>
      <c r="D87" s="5" t="str">
        <f>IF(A87="","",SUMIFS(Sales!F:F,Sales!C:C,A87))</f>
        <v/>
      </c>
      <c r="E87" s="5" t="str">
        <f t="shared" si="6"/>
        <v/>
      </c>
      <c r="F87" s="5" t="str">
        <f>IF(A87="","",_xlfn.XLOOKUP(A87,Products!A:A,Products!E:E))</f>
        <v/>
      </c>
      <c r="G87" s="5" t="str">
        <f t="shared" si="7"/>
        <v/>
      </c>
      <c r="H87" s="5" t="str">
        <f>IF(A87="","",_xlfn.XLOOKUP(A87,Products!A:A,Products!G:G))</f>
        <v/>
      </c>
      <c r="I87" s="5" t="str">
        <f t="shared" si="8"/>
        <v/>
      </c>
    </row>
    <row r="88" spans="1:9" x14ac:dyDescent="0.3">
      <c r="A88" s="5" t="str">
        <f>IF(Products!A88="","",Products!A88)</f>
        <v/>
      </c>
      <c r="B88" s="5" t="str">
        <f>IF(A88="","",Products!B88)</f>
        <v/>
      </c>
      <c r="C88" s="5" t="str">
        <f>IF(A88="","",SUMIFS(Purchases!F:F,Purchases!C:C,A88))</f>
        <v/>
      </c>
      <c r="D88" s="5" t="str">
        <f>IF(A88="","",SUMIFS(Sales!F:F,Sales!C:C,A88))</f>
        <v/>
      </c>
      <c r="E88" s="5" t="str">
        <f t="shared" si="6"/>
        <v/>
      </c>
      <c r="F88" s="5" t="str">
        <f>IF(A88="","",_xlfn.XLOOKUP(A88,Products!A:A,Products!E:E))</f>
        <v/>
      </c>
      <c r="G88" s="5" t="str">
        <f t="shared" si="7"/>
        <v/>
      </c>
      <c r="H88" s="5" t="str">
        <f>IF(A88="","",_xlfn.XLOOKUP(A88,Products!A:A,Products!G:G))</f>
        <v/>
      </c>
      <c r="I88" s="5" t="str">
        <f t="shared" si="8"/>
        <v/>
      </c>
    </row>
    <row r="89" spans="1:9" x14ac:dyDescent="0.3">
      <c r="A89" s="5" t="str">
        <f>IF(Products!A89="","",Products!A89)</f>
        <v/>
      </c>
      <c r="B89" s="5" t="str">
        <f>IF(A89="","",Products!B89)</f>
        <v/>
      </c>
      <c r="C89" s="5" t="str">
        <f>IF(A89="","",SUMIFS(Purchases!F:F,Purchases!C:C,A89))</f>
        <v/>
      </c>
      <c r="D89" s="5" t="str">
        <f>IF(A89="","",SUMIFS(Sales!F:F,Sales!C:C,A89))</f>
        <v/>
      </c>
      <c r="E89" s="5" t="str">
        <f t="shared" si="6"/>
        <v/>
      </c>
      <c r="F89" s="5" t="str">
        <f>IF(A89="","",_xlfn.XLOOKUP(A89,Products!A:A,Products!E:E))</f>
        <v/>
      </c>
      <c r="G89" s="5" t="str">
        <f t="shared" si="7"/>
        <v/>
      </c>
      <c r="H89" s="5" t="str">
        <f>IF(A89="","",_xlfn.XLOOKUP(A89,Products!A:A,Products!G:G))</f>
        <v/>
      </c>
      <c r="I89" s="5" t="str">
        <f t="shared" si="8"/>
        <v/>
      </c>
    </row>
    <row r="90" spans="1:9" x14ac:dyDescent="0.3">
      <c r="A90" s="5" t="str">
        <f>IF(Products!A90="","",Products!A90)</f>
        <v/>
      </c>
      <c r="B90" s="5" t="str">
        <f>IF(A90="","",Products!B90)</f>
        <v/>
      </c>
      <c r="C90" s="5" t="str">
        <f>IF(A90="","",SUMIFS(Purchases!F:F,Purchases!C:C,A90))</f>
        <v/>
      </c>
      <c r="D90" s="5" t="str">
        <f>IF(A90="","",SUMIFS(Sales!F:F,Sales!C:C,A90))</f>
        <v/>
      </c>
      <c r="E90" s="5" t="str">
        <f t="shared" si="6"/>
        <v/>
      </c>
      <c r="F90" s="5" t="str">
        <f>IF(A90="","",_xlfn.XLOOKUP(A90,Products!A:A,Products!E:E))</f>
        <v/>
      </c>
      <c r="G90" s="5" t="str">
        <f t="shared" si="7"/>
        <v/>
      </c>
      <c r="H90" s="5" t="str">
        <f>IF(A90="","",_xlfn.XLOOKUP(A90,Products!A:A,Products!G:G))</f>
        <v/>
      </c>
      <c r="I90" s="5" t="str">
        <f t="shared" si="8"/>
        <v/>
      </c>
    </row>
    <row r="91" spans="1:9" x14ac:dyDescent="0.3">
      <c r="A91" s="5" t="str">
        <f>IF(Products!A91="","",Products!A91)</f>
        <v/>
      </c>
      <c r="B91" s="5" t="str">
        <f>IF(A91="","",Products!B91)</f>
        <v/>
      </c>
      <c r="C91" s="5" t="str">
        <f>IF(A91="","",SUMIFS(Purchases!F:F,Purchases!C:C,A91))</f>
        <v/>
      </c>
      <c r="D91" s="5" t="str">
        <f>IF(A91="","",SUMIFS(Sales!F:F,Sales!C:C,A91))</f>
        <v/>
      </c>
      <c r="E91" s="5" t="str">
        <f t="shared" si="6"/>
        <v/>
      </c>
      <c r="F91" s="5" t="str">
        <f>IF(A91="","",_xlfn.XLOOKUP(A91,Products!A:A,Products!E:E))</f>
        <v/>
      </c>
      <c r="G91" s="5" t="str">
        <f t="shared" si="7"/>
        <v/>
      </c>
      <c r="H91" s="5" t="str">
        <f>IF(A91="","",_xlfn.XLOOKUP(A91,Products!A:A,Products!G:G))</f>
        <v/>
      </c>
      <c r="I91" s="5" t="str">
        <f t="shared" si="8"/>
        <v/>
      </c>
    </row>
    <row r="92" spans="1:9" x14ac:dyDescent="0.3">
      <c r="A92" s="5" t="str">
        <f>IF(Products!A92="","",Products!A92)</f>
        <v/>
      </c>
      <c r="B92" s="5" t="str">
        <f>IF(A92="","",Products!B92)</f>
        <v/>
      </c>
      <c r="C92" s="5" t="str">
        <f>IF(A92="","",SUMIFS(Purchases!F:F,Purchases!C:C,A92))</f>
        <v/>
      </c>
      <c r="D92" s="5" t="str">
        <f>IF(A92="","",SUMIFS(Sales!F:F,Sales!C:C,A92))</f>
        <v/>
      </c>
      <c r="E92" s="5" t="str">
        <f t="shared" si="6"/>
        <v/>
      </c>
      <c r="F92" s="5" t="str">
        <f>IF(A92="","",_xlfn.XLOOKUP(A92,Products!A:A,Products!E:E))</f>
        <v/>
      </c>
      <c r="G92" s="5" t="str">
        <f t="shared" si="7"/>
        <v/>
      </c>
      <c r="H92" s="5" t="str">
        <f>IF(A92="","",_xlfn.XLOOKUP(A92,Products!A:A,Products!G:G))</f>
        <v/>
      </c>
      <c r="I92" s="5" t="str">
        <f t="shared" si="8"/>
        <v/>
      </c>
    </row>
    <row r="93" spans="1:9" x14ac:dyDescent="0.3">
      <c r="A93" s="5" t="str">
        <f>IF(Products!A93="","",Products!A93)</f>
        <v/>
      </c>
      <c r="B93" s="5" t="str">
        <f>IF(A93="","",Products!B93)</f>
        <v/>
      </c>
      <c r="C93" s="5" t="str">
        <f>IF(A93="","",SUMIFS(Purchases!F:F,Purchases!C:C,A93))</f>
        <v/>
      </c>
      <c r="D93" s="5" t="str">
        <f>IF(A93="","",SUMIFS(Sales!F:F,Sales!C:C,A93))</f>
        <v/>
      </c>
      <c r="E93" s="5" t="str">
        <f t="shared" si="6"/>
        <v/>
      </c>
      <c r="F93" s="5" t="str">
        <f>IF(A93="","",_xlfn.XLOOKUP(A93,Products!A:A,Products!E:E))</f>
        <v/>
      </c>
      <c r="G93" s="5" t="str">
        <f t="shared" si="7"/>
        <v/>
      </c>
      <c r="H93" s="5" t="str">
        <f>IF(A93="","",_xlfn.XLOOKUP(A93,Products!A:A,Products!G:G))</f>
        <v/>
      </c>
      <c r="I93" s="5" t="str">
        <f t="shared" si="8"/>
        <v/>
      </c>
    </row>
    <row r="94" spans="1:9" x14ac:dyDescent="0.3">
      <c r="A94" s="5" t="str">
        <f>IF(Products!A94="","",Products!A94)</f>
        <v/>
      </c>
      <c r="B94" s="5" t="str">
        <f>IF(A94="","",Products!B94)</f>
        <v/>
      </c>
      <c r="C94" s="5" t="str">
        <f>IF(A94="","",SUMIFS(Purchases!F:F,Purchases!C:C,A94))</f>
        <v/>
      </c>
      <c r="D94" s="5" t="str">
        <f>IF(A94="","",SUMIFS(Sales!F:F,Sales!C:C,A94))</f>
        <v/>
      </c>
      <c r="E94" s="5" t="str">
        <f t="shared" si="6"/>
        <v/>
      </c>
      <c r="F94" s="5" t="str">
        <f>IF(A94="","",_xlfn.XLOOKUP(A94,Products!A:A,Products!E:E))</f>
        <v/>
      </c>
      <c r="G94" s="5" t="str">
        <f t="shared" si="7"/>
        <v/>
      </c>
      <c r="H94" s="5" t="str">
        <f>IF(A94="","",_xlfn.XLOOKUP(A94,Products!A:A,Products!G:G))</f>
        <v/>
      </c>
      <c r="I94" s="5" t="str">
        <f t="shared" si="8"/>
        <v/>
      </c>
    </row>
    <row r="95" spans="1:9" x14ac:dyDescent="0.3">
      <c r="A95" s="5" t="str">
        <f>IF(Products!A95="","",Products!A95)</f>
        <v/>
      </c>
      <c r="B95" s="5" t="str">
        <f>IF(A95="","",Products!B95)</f>
        <v/>
      </c>
      <c r="C95" s="5" t="str">
        <f>IF(A95="","",SUMIFS(Purchases!F:F,Purchases!C:C,A95))</f>
        <v/>
      </c>
      <c r="D95" s="5" t="str">
        <f>IF(A95="","",SUMIFS(Sales!F:F,Sales!C:C,A95))</f>
        <v/>
      </c>
      <c r="E95" s="5" t="str">
        <f t="shared" si="6"/>
        <v/>
      </c>
      <c r="F95" s="5" t="str">
        <f>IF(A95="","",_xlfn.XLOOKUP(A95,Products!A:A,Products!E:E))</f>
        <v/>
      </c>
      <c r="G95" s="5" t="str">
        <f t="shared" si="7"/>
        <v/>
      </c>
      <c r="H95" s="5" t="str">
        <f>IF(A95="","",_xlfn.XLOOKUP(A95,Products!A:A,Products!G:G))</f>
        <v/>
      </c>
      <c r="I95" s="5" t="str">
        <f t="shared" si="8"/>
        <v/>
      </c>
    </row>
    <row r="96" spans="1:9" x14ac:dyDescent="0.3">
      <c r="A96" s="5" t="str">
        <f>IF(Products!A96="","",Products!A96)</f>
        <v/>
      </c>
      <c r="B96" s="5" t="str">
        <f>IF(A96="","",Products!B96)</f>
        <v/>
      </c>
      <c r="C96" s="5" t="str">
        <f>IF(A96="","",SUMIFS(Purchases!F:F,Purchases!C:C,A96))</f>
        <v/>
      </c>
      <c r="D96" s="5" t="str">
        <f>IF(A96="","",SUMIFS(Sales!F:F,Sales!C:C,A96))</f>
        <v/>
      </c>
      <c r="E96" s="5" t="str">
        <f t="shared" si="6"/>
        <v/>
      </c>
      <c r="F96" s="5" t="str">
        <f>IF(A96="","",_xlfn.XLOOKUP(A96,Products!A:A,Products!E:E))</f>
        <v/>
      </c>
      <c r="G96" s="5" t="str">
        <f t="shared" si="7"/>
        <v/>
      </c>
      <c r="H96" s="5" t="str">
        <f>IF(A96="","",_xlfn.XLOOKUP(A96,Products!A:A,Products!G:G))</f>
        <v/>
      </c>
      <c r="I96" s="5" t="str">
        <f t="shared" si="8"/>
        <v/>
      </c>
    </row>
    <row r="97" spans="1:9" x14ac:dyDescent="0.3">
      <c r="A97" s="5" t="str">
        <f>IF(Products!A97="","",Products!A97)</f>
        <v/>
      </c>
      <c r="B97" s="5" t="str">
        <f>IF(A97="","",Products!B97)</f>
        <v/>
      </c>
      <c r="C97" s="5" t="str">
        <f>IF(A97="","",SUMIFS(Purchases!F:F,Purchases!C:C,A97))</f>
        <v/>
      </c>
      <c r="D97" s="5" t="str">
        <f>IF(A97="","",SUMIFS(Sales!F:F,Sales!C:C,A97))</f>
        <v/>
      </c>
      <c r="E97" s="5" t="str">
        <f t="shared" si="6"/>
        <v/>
      </c>
      <c r="F97" s="5" t="str">
        <f>IF(A97="","",_xlfn.XLOOKUP(A97,Products!A:A,Products!E:E))</f>
        <v/>
      </c>
      <c r="G97" s="5" t="str">
        <f t="shared" si="7"/>
        <v/>
      </c>
      <c r="H97" s="5" t="str">
        <f>IF(A97="","",_xlfn.XLOOKUP(A97,Products!A:A,Products!G:G))</f>
        <v/>
      </c>
      <c r="I97" s="5" t="str">
        <f t="shared" si="8"/>
        <v/>
      </c>
    </row>
    <row r="98" spans="1:9" x14ac:dyDescent="0.3">
      <c r="A98" s="5" t="str">
        <f>IF(Products!A98="","",Products!A98)</f>
        <v/>
      </c>
      <c r="B98" s="5" t="str">
        <f>IF(A98="","",Products!B98)</f>
        <v/>
      </c>
      <c r="C98" s="5" t="str">
        <f>IF(A98="","",SUMIFS(Purchases!F:F,Purchases!C:C,A98))</f>
        <v/>
      </c>
      <c r="D98" s="5" t="str">
        <f>IF(A98="","",SUMIFS(Sales!F:F,Sales!C:C,A98))</f>
        <v/>
      </c>
      <c r="E98" s="5" t="str">
        <f t="shared" si="6"/>
        <v/>
      </c>
      <c r="F98" s="5" t="str">
        <f>IF(A98="","",_xlfn.XLOOKUP(A98,Products!A:A,Products!E:E))</f>
        <v/>
      </c>
      <c r="G98" s="5" t="str">
        <f t="shared" si="7"/>
        <v/>
      </c>
      <c r="H98" s="5" t="str">
        <f>IF(A98="","",_xlfn.XLOOKUP(A98,Products!A:A,Products!G:G))</f>
        <v/>
      </c>
      <c r="I98" s="5" t="str">
        <f t="shared" si="8"/>
        <v/>
      </c>
    </row>
    <row r="99" spans="1:9" x14ac:dyDescent="0.3">
      <c r="A99" s="5" t="str">
        <f>IF(Products!A99="","",Products!A99)</f>
        <v/>
      </c>
      <c r="B99" s="5" t="str">
        <f>IF(A99="","",Products!B99)</f>
        <v/>
      </c>
      <c r="C99" s="5" t="str">
        <f>IF(A99="","",SUMIFS(Purchases!F:F,Purchases!C:C,A99))</f>
        <v/>
      </c>
      <c r="D99" s="5" t="str">
        <f>IF(A99="","",SUMIFS(Sales!F:F,Sales!C:C,A99))</f>
        <v/>
      </c>
      <c r="E99" s="5" t="str">
        <f t="shared" si="6"/>
        <v/>
      </c>
      <c r="F99" s="5" t="str">
        <f>IF(A99="","",_xlfn.XLOOKUP(A99,Products!A:A,Products!E:E))</f>
        <v/>
      </c>
      <c r="G99" s="5" t="str">
        <f t="shared" si="7"/>
        <v/>
      </c>
      <c r="H99" s="5" t="str">
        <f>IF(A99="","",_xlfn.XLOOKUP(A99,Products!A:A,Products!G:G))</f>
        <v/>
      </c>
      <c r="I99" s="5" t="str">
        <f t="shared" si="8"/>
        <v/>
      </c>
    </row>
    <row r="100" spans="1:9" x14ac:dyDescent="0.3">
      <c r="A100" s="5" t="str">
        <f>IF(Products!A100="","",Products!A100)</f>
        <v/>
      </c>
      <c r="B100" s="5" t="str">
        <f>IF(A100="","",Products!B100)</f>
        <v/>
      </c>
      <c r="C100" s="5" t="str">
        <f>IF(A100="","",SUMIFS(Purchases!F:F,Purchases!C:C,A100))</f>
        <v/>
      </c>
      <c r="D100" s="5" t="str">
        <f>IF(A100="","",SUMIFS(Sales!F:F,Sales!C:C,A100))</f>
        <v/>
      </c>
      <c r="E100" s="5" t="str">
        <f t="shared" si="6"/>
        <v/>
      </c>
      <c r="F100" s="5" t="str">
        <f>IF(A100="","",_xlfn.XLOOKUP(A100,Products!A:A,Products!E:E))</f>
        <v/>
      </c>
      <c r="G100" s="5" t="str">
        <f t="shared" si="7"/>
        <v/>
      </c>
      <c r="H100" s="5" t="str">
        <f>IF(A100="","",_xlfn.XLOOKUP(A100,Products!A:A,Products!G:G))</f>
        <v/>
      </c>
      <c r="I100" s="5" t="str">
        <f t="shared" si="8"/>
        <v/>
      </c>
    </row>
    <row r="101" spans="1:9" x14ac:dyDescent="0.3">
      <c r="A101" s="5" t="str">
        <f>IF(Products!A101="","",Products!A101)</f>
        <v/>
      </c>
      <c r="B101" s="5" t="str">
        <f>IF(A101="","",Products!B101)</f>
        <v/>
      </c>
      <c r="C101" s="5" t="str">
        <f>IF(A101="","",SUMIFS(Purchases!F:F,Purchases!C:C,A101))</f>
        <v/>
      </c>
      <c r="D101" s="5" t="str">
        <f>IF(A101="","",SUMIFS(Sales!F:F,Sales!C:C,A101))</f>
        <v/>
      </c>
      <c r="E101" s="5" t="str">
        <f t="shared" si="6"/>
        <v/>
      </c>
      <c r="F101" s="5" t="str">
        <f>IF(A101="","",_xlfn.XLOOKUP(A101,Products!A:A,Products!E:E))</f>
        <v/>
      </c>
      <c r="G101" s="5" t="str">
        <f t="shared" si="7"/>
        <v/>
      </c>
      <c r="H101" s="5" t="str">
        <f>IF(A101="","",_xlfn.XLOOKUP(A101,Products!A:A,Products!G:G))</f>
        <v/>
      </c>
      <c r="I101" s="5" t="str">
        <f t="shared" si="8"/>
        <v/>
      </c>
    </row>
    <row r="102" spans="1:9" x14ac:dyDescent="0.3">
      <c r="A102" s="5" t="str">
        <f>IF(Products!A102="","",Products!A102)</f>
        <v/>
      </c>
      <c r="B102" s="5" t="str">
        <f>IF(A102="","",Products!B102)</f>
        <v/>
      </c>
      <c r="C102" s="5" t="str">
        <f>IF(A102="","",SUMIFS(Purchases!F:F,Purchases!C:C,A102))</f>
        <v/>
      </c>
      <c r="D102" s="5" t="str">
        <f>IF(A102="","",SUMIFS(Sales!F:F,Sales!C:C,A102))</f>
        <v/>
      </c>
      <c r="E102" s="5" t="str">
        <f t="shared" si="6"/>
        <v/>
      </c>
      <c r="F102" s="5" t="str">
        <f>IF(A102="","",_xlfn.XLOOKUP(A102,Products!A:A,Products!E:E))</f>
        <v/>
      </c>
      <c r="G102" s="5" t="str">
        <f t="shared" si="7"/>
        <v/>
      </c>
      <c r="H102" s="5" t="str">
        <f>IF(A102="","",_xlfn.XLOOKUP(A102,Products!A:A,Products!G:G))</f>
        <v/>
      </c>
      <c r="I102" s="5" t="str">
        <f t="shared" si="8"/>
        <v/>
      </c>
    </row>
    <row r="103" spans="1:9" x14ac:dyDescent="0.3">
      <c r="A103" s="5" t="str">
        <f>IF(Products!A103="","",Products!A103)</f>
        <v/>
      </c>
      <c r="B103" s="5" t="str">
        <f>IF(A103="","",Products!B103)</f>
        <v/>
      </c>
      <c r="C103" s="5" t="str">
        <f>IF(A103="","",SUMIFS(Purchases!F:F,Purchases!C:C,A103))</f>
        <v/>
      </c>
      <c r="D103" s="5" t="str">
        <f>IF(A103="","",SUMIFS(Sales!F:F,Sales!C:C,A103))</f>
        <v/>
      </c>
      <c r="E103" s="5" t="str">
        <f t="shared" si="6"/>
        <v/>
      </c>
      <c r="F103" s="5" t="str">
        <f>IF(A103="","",_xlfn.XLOOKUP(A103,Products!A:A,Products!E:E))</f>
        <v/>
      </c>
      <c r="G103" s="5" t="str">
        <f t="shared" si="7"/>
        <v/>
      </c>
      <c r="H103" s="5" t="str">
        <f>IF(A103="","",_xlfn.XLOOKUP(A103,Products!A:A,Products!G:G))</f>
        <v/>
      </c>
      <c r="I103" s="5" t="str">
        <f t="shared" si="8"/>
        <v/>
      </c>
    </row>
    <row r="104" spans="1:9" x14ac:dyDescent="0.3">
      <c r="A104" s="5" t="str">
        <f>IF(Products!A104="","",Products!A104)</f>
        <v/>
      </c>
      <c r="B104" s="5" t="str">
        <f>IF(A104="","",Products!B104)</f>
        <v/>
      </c>
      <c r="C104" s="5" t="str">
        <f>IF(A104="","",SUMIFS(Purchases!F:F,Purchases!C:C,A104))</f>
        <v/>
      </c>
      <c r="D104" s="5" t="str">
        <f>IF(A104="","",SUMIFS(Sales!F:F,Sales!C:C,A104))</f>
        <v/>
      </c>
      <c r="E104" s="5" t="str">
        <f t="shared" si="6"/>
        <v/>
      </c>
      <c r="F104" s="5" t="str">
        <f>IF(A104="","",_xlfn.XLOOKUP(A104,Products!A:A,Products!E:E))</f>
        <v/>
      </c>
      <c r="G104" s="5" t="str">
        <f t="shared" si="7"/>
        <v/>
      </c>
      <c r="H104" s="5" t="str">
        <f>IF(A104="","",_xlfn.XLOOKUP(A104,Products!A:A,Products!G:G))</f>
        <v/>
      </c>
      <c r="I104" s="5" t="str">
        <f t="shared" si="8"/>
        <v/>
      </c>
    </row>
    <row r="105" spans="1:9" x14ac:dyDescent="0.3">
      <c r="A105" s="5" t="str">
        <f>IF(Products!A105="","",Products!A105)</f>
        <v/>
      </c>
      <c r="B105" s="5" t="str">
        <f>IF(A105="","",Products!B105)</f>
        <v/>
      </c>
      <c r="C105" s="5" t="str">
        <f>IF(A105="","",SUMIFS(Purchases!F:F,Purchases!C:C,A105))</f>
        <v/>
      </c>
      <c r="D105" s="5" t="str">
        <f>IF(A105="","",SUMIFS(Sales!F:F,Sales!C:C,A105))</f>
        <v/>
      </c>
      <c r="E105" s="5" t="str">
        <f t="shared" si="6"/>
        <v/>
      </c>
      <c r="F105" s="5" t="str">
        <f>IF(A105="","",_xlfn.XLOOKUP(A105,Products!A:A,Products!E:E))</f>
        <v/>
      </c>
      <c r="G105" s="5" t="str">
        <f t="shared" si="7"/>
        <v/>
      </c>
      <c r="H105" s="5" t="str">
        <f>IF(A105="","",_xlfn.XLOOKUP(A105,Products!A:A,Products!G:G))</f>
        <v/>
      </c>
      <c r="I105" s="5" t="str">
        <f t="shared" si="8"/>
        <v/>
      </c>
    </row>
    <row r="106" spans="1:9" x14ac:dyDescent="0.3">
      <c r="A106" s="5" t="str">
        <f>IF(Products!A106="","",Products!A106)</f>
        <v/>
      </c>
      <c r="B106" s="5" t="str">
        <f>IF(A106="","",Products!B106)</f>
        <v/>
      </c>
      <c r="C106" s="5" t="str">
        <f>IF(A106="","",SUMIFS(Purchases!F:F,Purchases!C:C,A106))</f>
        <v/>
      </c>
      <c r="D106" s="5" t="str">
        <f>IF(A106="","",SUMIFS(Sales!F:F,Sales!C:C,A106))</f>
        <v/>
      </c>
      <c r="E106" s="5" t="str">
        <f t="shared" si="6"/>
        <v/>
      </c>
      <c r="F106" s="5" t="str">
        <f>IF(A106="","",_xlfn.XLOOKUP(A106,Products!A:A,Products!E:E))</f>
        <v/>
      </c>
      <c r="G106" s="5" t="str">
        <f t="shared" si="7"/>
        <v/>
      </c>
      <c r="H106" s="5" t="str">
        <f>IF(A106="","",_xlfn.XLOOKUP(A106,Products!A:A,Products!G:G))</f>
        <v/>
      </c>
      <c r="I106" s="5" t="str">
        <f t="shared" si="8"/>
        <v/>
      </c>
    </row>
    <row r="107" spans="1:9" x14ac:dyDescent="0.3">
      <c r="A107" s="5" t="str">
        <f>IF(Products!A107="","",Products!A107)</f>
        <v/>
      </c>
      <c r="B107" s="5" t="str">
        <f>IF(A107="","",Products!B107)</f>
        <v/>
      </c>
      <c r="C107" s="5" t="str">
        <f>IF(A107="","",SUMIFS(Purchases!F:F,Purchases!C:C,A107))</f>
        <v/>
      </c>
      <c r="D107" s="5" t="str">
        <f>IF(A107="","",SUMIFS(Sales!F:F,Sales!C:C,A107))</f>
        <v/>
      </c>
      <c r="E107" s="5" t="str">
        <f t="shared" si="6"/>
        <v/>
      </c>
      <c r="F107" s="5" t="str">
        <f>IF(A107="","",_xlfn.XLOOKUP(A107,Products!A:A,Products!E:E))</f>
        <v/>
      </c>
      <c r="G107" s="5" t="str">
        <f t="shared" si="7"/>
        <v/>
      </c>
      <c r="H107" s="5" t="str">
        <f>IF(A107="","",_xlfn.XLOOKUP(A107,Products!A:A,Products!G:G))</f>
        <v/>
      </c>
      <c r="I107" s="5" t="str">
        <f t="shared" si="8"/>
        <v/>
      </c>
    </row>
    <row r="108" spans="1:9" x14ac:dyDescent="0.3">
      <c r="A108" s="5" t="str">
        <f>IF(Products!A108="","",Products!A108)</f>
        <v/>
      </c>
      <c r="B108" s="5" t="str">
        <f>IF(A108="","",Products!B108)</f>
        <v/>
      </c>
      <c r="C108" s="5" t="str">
        <f>IF(A108="","",SUMIFS(Purchases!F:F,Purchases!C:C,A108))</f>
        <v/>
      </c>
      <c r="D108" s="5" t="str">
        <f>IF(A108="","",SUMIFS(Sales!F:F,Sales!C:C,A108))</f>
        <v/>
      </c>
      <c r="E108" s="5" t="str">
        <f t="shared" si="6"/>
        <v/>
      </c>
      <c r="F108" s="5" t="str">
        <f>IF(A108="","",_xlfn.XLOOKUP(A108,Products!A:A,Products!E:E))</f>
        <v/>
      </c>
      <c r="G108" s="5" t="str">
        <f t="shared" si="7"/>
        <v/>
      </c>
      <c r="H108" s="5" t="str">
        <f>IF(A108="","",_xlfn.XLOOKUP(A108,Products!A:A,Products!G:G))</f>
        <v/>
      </c>
      <c r="I108" s="5" t="str">
        <f t="shared" si="8"/>
        <v/>
      </c>
    </row>
    <row r="109" spans="1:9" x14ac:dyDescent="0.3">
      <c r="A109" s="5" t="str">
        <f>IF(Products!A109="","",Products!A109)</f>
        <v/>
      </c>
      <c r="B109" s="5" t="str">
        <f>IF(A109="","",Products!B109)</f>
        <v/>
      </c>
      <c r="C109" s="5" t="str">
        <f>IF(A109="","",SUMIFS(Purchases!F:F,Purchases!C:C,A109))</f>
        <v/>
      </c>
      <c r="D109" s="5" t="str">
        <f>IF(A109="","",SUMIFS(Sales!F:F,Sales!C:C,A109))</f>
        <v/>
      </c>
      <c r="E109" s="5" t="str">
        <f t="shared" si="6"/>
        <v/>
      </c>
      <c r="F109" s="5" t="str">
        <f>IF(A109="","",_xlfn.XLOOKUP(A109,Products!A:A,Products!E:E))</f>
        <v/>
      </c>
      <c r="G109" s="5" t="str">
        <f t="shared" si="7"/>
        <v/>
      </c>
      <c r="H109" s="5" t="str">
        <f>IF(A109="","",_xlfn.XLOOKUP(A109,Products!A:A,Products!G:G))</f>
        <v/>
      </c>
      <c r="I109" s="5" t="str">
        <f t="shared" si="8"/>
        <v/>
      </c>
    </row>
    <row r="110" spans="1:9" x14ac:dyDescent="0.3">
      <c r="A110" s="5" t="str">
        <f>IF(Products!A110="","",Products!A110)</f>
        <v/>
      </c>
      <c r="B110" s="5" t="str">
        <f>IF(A110="","",Products!B110)</f>
        <v/>
      </c>
      <c r="C110" s="5" t="str">
        <f>IF(A110="","",SUMIFS(Purchases!F:F,Purchases!C:C,A110))</f>
        <v/>
      </c>
      <c r="D110" s="5" t="str">
        <f>IF(A110="","",SUMIFS(Sales!F:F,Sales!C:C,A110))</f>
        <v/>
      </c>
      <c r="E110" s="5" t="str">
        <f t="shared" si="6"/>
        <v/>
      </c>
      <c r="F110" s="5" t="str">
        <f>IF(A110="","",_xlfn.XLOOKUP(A110,Products!A:A,Products!E:E))</f>
        <v/>
      </c>
      <c r="G110" s="5" t="str">
        <f t="shared" si="7"/>
        <v/>
      </c>
      <c r="H110" s="5" t="str">
        <f>IF(A110="","",_xlfn.XLOOKUP(A110,Products!A:A,Products!G:G))</f>
        <v/>
      </c>
      <c r="I110" s="5" t="str">
        <f t="shared" si="8"/>
        <v/>
      </c>
    </row>
    <row r="111" spans="1:9" x14ac:dyDescent="0.3">
      <c r="A111" s="5" t="str">
        <f>IF(Products!A111="","",Products!A111)</f>
        <v/>
      </c>
      <c r="B111" s="5" t="str">
        <f>IF(A111="","",Products!B111)</f>
        <v/>
      </c>
      <c r="C111" s="5" t="str">
        <f>IF(A111="","",SUMIFS(Purchases!F:F,Purchases!C:C,A111))</f>
        <v/>
      </c>
      <c r="D111" s="5" t="str">
        <f>IF(A111="","",SUMIFS(Sales!F:F,Sales!C:C,A111))</f>
        <v/>
      </c>
      <c r="E111" s="5" t="str">
        <f t="shared" si="6"/>
        <v/>
      </c>
      <c r="F111" s="5" t="str">
        <f>IF(A111="","",_xlfn.XLOOKUP(A111,Products!A:A,Products!E:E))</f>
        <v/>
      </c>
      <c r="G111" s="5" t="str">
        <f t="shared" si="7"/>
        <v/>
      </c>
      <c r="H111" s="5" t="str">
        <f>IF(A111="","",_xlfn.XLOOKUP(A111,Products!A:A,Products!G:G))</f>
        <v/>
      </c>
      <c r="I111" s="5" t="str">
        <f t="shared" si="8"/>
        <v/>
      </c>
    </row>
    <row r="112" spans="1:9" x14ac:dyDescent="0.3">
      <c r="A112" s="5" t="str">
        <f>IF(Products!A112="","",Products!A112)</f>
        <v/>
      </c>
      <c r="B112" s="5" t="str">
        <f>IF(A112="","",Products!B112)</f>
        <v/>
      </c>
      <c r="C112" s="5" t="str">
        <f>IF(A112="","",SUMIFS(Purchases!F:F,Purchases!C:C,A112))</f>
        <v/>
      </c>
      <c r="D112" s="5" t="str">
        <f>IF(A112="","",SUMIFS(Sales!F:F,Sales!C:C,A112))</f>
        <v/>
      </c>
      <c r="E112" s="5" t="str">
        <f t="shared" si="6"/>
        <v/>
      </c>
      <c r="F112" s="5" t="str">
        <f>IF(A112="","",_xlfn.XLOOKUP(A112,Products!A:A,Products!E:E))</f>
        <v/>
      </c>
      <c r="G112" s="5" t="str">
        <f t="shared" si="7"/>
        <v/>
      </c>
      <c r="H112" s="5" t="str">
        <f>IF(A112="","",_xlfn.XLOOKUP(A112,Products!A:A,Products!G:G))</f>
        <v/>
      </c>
      <c r="I112" s="5" t="str">
        <f t="shared" si="8"/>
        <v/>
      </c>
    </row>
    <row r="113" spans="1:9" x14ac:dyDescent="0.3">
      <c r="A113" s="5" t="str">
        <f>IF(Products!A113="","",Products!A113)</f>
        <v/>
      </c>
      <c r="B113" s="5" t="str">
        <f>IF(A113="","",Products!B113)</f>
        <v/>
      </c>
      <c r="C113" s="5" t="str">
        <f>IF(A113="","",SUMIFS(Purchases!F:F,Purchases!C:C,A113))</f>
        <v/>
      </c>
      <c r="D113" s="5" t="str">
        <f>IF(A113="","",SUMIFS(Sales!F:F,Sales!C:C,A113))</f>
        <v/>
      </c>
      <c r="E113" s="5" t="str">
        <f t="shared" si="6"/>
        <v/>
      </c>
      <c r="F113" s="5" t="str">
        <f>IF(A113="","",_xlfn.XLOOKUP(A113,Products!A:A,Products!E:E))</f>
        <v/>
      </c>
      <c r="G113" s="5" t="str">
        <f t="shared" si="7"/>
        <v/>
      </c>
      <c r="H113" s="5" t="str">
        <f>IF(A113="","",_xlfn.XLOOKUP(A113,Products!A:A,Products!G:G))</f>
        <v/>
      </c>
      <c r="I113" s="5" t="str">
        <f t="shared" si="8"/>
        <v/>
      </c>
    </row>
    <row r="114" spans="1:9" x14ac:dyDescent="0.3">
      <c r="A114" s="5" t="str">
        <f>IF(Products!A114="","",Products!A114)</f>
        <v/>
      </c>
      <c r="B114" s="5" t="str">
        <f>IF(A114="","",Products!B114)</f>
        <v/>
      </c>
      <c r="C114" s="5" t="str">
        <f>IF(A114="","",SUMIFS(Purchases!F:F,Purchases!C:C,A114))</f>
        <v/>
      </c>
      <c r="D114" s="5" t="str">
        <f>IF(A114="","",SUMIFS(Sales!F:F,Sales!C:C,A114))</f>
        <v/>
      </c>
      <c r="E114" s="5" t="str">
        <f t="shared" si="6"/>
        <v/>
      </c>
      <c r="F114" s="5" t="str">
        <f>IF(A114="","",_xlfn.XLOOKUP(A114,Products!A:A,Products!E:E))</f>
        <v/>
      </c>
      <c r="G114" s="5" t="str">
        <f t="shared" si="7"/>
        <v/>
      </c>
      <c r="H114" s="5" t="str">
        <f>IF(A114="","",_xlfn.XLOOKUP(A114,Products!A:A,Products!G:G))</f>
        <v/>
      </c>
      <c r="I114" s="5" t="str">
        <f t="shared" si="8"/>
        <v/>
      </c>
    </row>
    <row r="115" spans="1:9" x14ac:dyDescent="0.3">
      <c r="A115" s="5" t="str">
        <f>IF(Products!A115="","",Products!A115)</f>
        <v/>
      </c>
      <c r="B115" s="5" t="str">
        <f>IF(A115="","",Products!B115)</f>
        <v/>
      </c>
      <c r="C115" s="5" t="str">
        <f>IF(A115="","",SUMIFS(Purchases!F:F,Purchases!C:C,A115))</f>
        <v/>
      </c>
      <c r="D115" s="5" t="str">
        <f>IF(A115="","",SUMIFS(Sales!F:F,Sales!C:C,A115))</f>
        <v/>
      </c>
      <c r="E115" s="5" t="str">
        <f t="shared" si="6"/>
        <v/>
      </c>
      <c r="F115" s="5" t="str">
        <f>IF(A115="","",_xlfn.XLOOKUP(A115,Products!A:A,Products!E:E))</f>
        <v/>
      </c>
      <c r="G115" s="5" t="str">
        <f t="shared" si="7"/>
        <v/>
      </c>
      <c r="H115" s="5" t="str">
        <f>IF(A115="","",_xlfn.XLOOKUP(A115,Products!A:A,Products!G:G))</f>
        <v/>
      </c>
      <c r="I115" s="5" t="str">
        <f t="shared" si="8"/>
        <v/>
      </c>
    </row>
    <row r="116" spans="1:9" x14ac:dyDescent="0.3">
      <c r="A116" s="5" t="str">
        <f>IF(Products!A116="","",Products!A116)</f>
        <v/>
      </c>
      <c r="B116" s="5" t="str">
        <f>IF(A116="","",Products!B116)</f>
        <v/>
      </c>
      <c r="C116" s="5" t="str">
        <f>IF(A116="","",SUMIFS(Purchases!F:F,Purchases!C:C,A116))</f>
        <v/>
      </c>
      <c r="D116" s="5" t="str">
        <f>IF(A116="","",SUMIFS(Sales!F:F,Sales!C:C,A116))</f>
        <v/>
      </c>
      <c r="E116" s="5" t="str">
        <f t="shared" si="6"/>
        <v/>
      </c>
      <c r="F116" s="5" t="str">
        <f>IF(A116="","",_xlfn.XLOOKUP(A116,Products!A:A,Products!E:E))</f>
        <v/>
      </c>
      <c r="G116" s="5" t="str">
        <f t="shared" si="7"/>
        <v/>
      </c>
      <c r="H116" s="5" t="str">
        <f>IF(A116="","",_xlfn.XLOOKUP(A116,Products!A:A,Products!G:G))</f>
        <v/>
      </c>
      <c r="I116" s="5" t="str">
        <f t="shared" si="8"/>
        <v/>
      </c>
    </row>
    <row r="117" spans="1:9" x14ac:dyDescent="0.3">
      <c r="A117" s="5" t="str">
        <f>IF(Products!A117="","",Products!A117)</f>
        <v/>
      </c>
      <c r="B117" s="5" t="str">
        <f>IF(A117="","",Products!B117)</f>
        <v/>
      </c>
      <c r="C117" s="5" t="str">
        <f>IF(A117="","",SUMIFS(Purchases!F:F,Purchases!C:C,A117))</f>
        <v/>
      </c>
      <c r="D117" s="5" t="str">
        <f>IF(A117="","",SUMIFS(Sales!F:F,Sales!C:C,A117))</f>
        <v/>
      </c>
      <c r="E117" s="5" t="str">
        <f t="shared" si="6"/>
        <v/>
      </c>
      <c r="F117" s="5" t="str">
        <f>IF(A117="","",_xlfn.XLOOKUP(A117,Products!A:A,Products!E:E))</f>
        <v/>
      </c>
      <c r="G117" s="5" t="str">
        <f t="shared" si="7"/>
        <v/>
      </c>
      <c r="H117" s="5" t="str">
        <f>IF(A117="","",_xlfn.XLOOKUP(A117,Products!A:A,Products!G:G))</f>
        <v/>
      </c>
      <c r="I117" s="5" t="str">
        <f t="shared" si="8"/>
        <v/>
      </c>
    </row>
    <row r="118" spans="1:9" x14ac:dyDescent="0.3">
      <c r="A118" s="5" t="str">
        <f>IF(Products!A118="","",Products!A118)</f>
        <v/>
      </c>
      <c r="B118" s="5" t="str">
        <f>IF(A118="","",Products!B118)</f>
        <v/>
      </c>
      <c r="C118" s="5" t="str">
        <f>IF(A118="","",SUMIFS(Purchases!F:F,Purchases!C:C,A118))</f>
        <v/>
      </c>
      <c r="D118" s="5" t="str">
        <f>IF(A118="","",SUMIFS(Sales!F:F,Sales!C:C,A118))</f>
        <v/>
      </c>
      <c r="E118" s="5" t="str">
        <f t="shared" si="6"/>
        <v/>
      </c>
      <c r="F118" s="5" t="str">
        <f>IF(A118="","",_xlfn.XLOOKUP(A118,Products!A:A,Products!E:E))</f>
        <v/>
      </c>
      <c r="G118" s="5" t="str">
        <f t="shared" si="7"/>
        <v/>
      </c>
      <c r="H118" s="5" t="str">
        <f>IF(A118="","",_xlfn.XLOOKUP(A118,Products!A:A,Products!G:G))</f>
        <v/>
      </c>
      <c r="I118" s="5" t="str">
        <f t="shared" si="8"/>
        <v/>
      </c>
    </row>
    <row r="119" spans="1:9" x14ac:dyDescent="0.3">
      <c r="A119" s="5" t="str">
        <f>IF(Products!A119="","",Products!A119)</f>
        <v/>
      </c>
      <c r="B119" s="5" t="str">
        <f>IF(A119="","",Products!B119)</f>
        <v/>
      </c>
      <c r="C119" s="5" t="str">
        <f>IF(A119="","",SUMIFS(Purchases!F:F,Purchases!C:C,A119))</f>
        <v/>
      </c>
      <c r="D119" s="5" t="str">
        <f>IF(A119="","",SUMIFS(Sales!F:F,Sales!C:C,A119))</f>
        <v/>
      </c>
      <c r="E119" s="5" t="str">
        <f t="shared" si="6"/>
        <v/>
      </c>
      <c r="F119" s="5" t="str">
        <f>IF(A119="","",_xlfn.XLOOKUP(A119,Products!A:A,Products!E:E))</f>
        <v/>
      </c>
      <c r="G119" s="5" t="str">
        <f t="shared" si="7"/>
        <v/>
      </c>
      <c r="H119" s="5" t="str">
        <f>IF(A119="","",_xlfn.XLOOKUP(A119,Products!A:A,Products!G:G))</f>
        <v/>
      </c>
      <c r="I119" s="5" t="str">
        <f t="shared" si="8"/>
        <v/>
      </c>
    </row>
    <row r="120" spans="1:9" x14ac:dyDescent="0.3">
      <c r="A120" s="5" t="str">
        <f>IF(Products!A120="","",Products!A120)</f>
        <v/>
      </c>
      <c r="B120" s="5" t="str">
        <f>IF(A120="","",Products!B120)</f>
        <v/>
      </c>
      <c r="C120" s="5" t="str">
        <f>IF(A120="","",SUMIFS(Purchases!F:F,Purchases!C:C,A120))</f>
        <v/>
      </c>
      <c r="D120" s="5" t="str">
        <f>IF(A120="","",SUMIFS(Sales!F:F,Sales!C:C,A120))</f>
        <v/>
      </c>
      <c r="E120" s="5" t="str">
        <f t="shared" si="6"/>
        <v/>
      </c>
      <c r="F120" s="5" t="str">
        <f>IF(A120="","",_xlfn.XLOOKUP(A120,Products!A:A,Products!E:E))</f>
        <v/>
      </c>
      <c r="G120" s="5" t="str">
        <f t="shared" si="7"/>
        <v/>
      </c>
      <c r="H120" s="5" t="str">
        <f>IF(A120="","",_xlfn.XLOOKUP(A120,Products!A:A,Products!G:G))</f>
        <v/>
      </c>
      <c r="I120" s="5" t="str">
        <f t="shared" si="8"/>
        <v/>
      </c>
    </row>
    <row r="121" spans="1:9" x14ac:dyDescent="0.3">
      <c r="A121" s="5" t="str">
        <f>IF(Products!A121="","",Products!A121)</f>
        <v/>
      </c>
      <c r="B121" s="5" t="str">
        <f>IF(A121="","",Products!B121)</f>
        <v/>
      </c>
      <c r="C121" s="5" t="str">
        <f>IF(A121="","",SUMIFS(Purchases!F:F,Purchases!C:C,A121))</f>
        <v/>
      </c>
      <c r="D121" s="5" t="str">
        <f>IF(A121="","",SUMIFS(Sales!F:F,Sales!C:C,A121))</f>
        <v/>
      </c>
      <c r="E121" s="5" t="str">
        <f t="shared" si="6"/>
        <v/>
      </c>
      <c r="F121" s="5" t="str">
        <f>IF(A121="","",_xlfn.XLOOKUP(A121,Products!A:A,Products!E:E))</f>
        <v/>
      </c>
      <c r="G121" s="5" t="str">
        <f t="shared" si="7"/>
        <v/>
      </c>
      <c r="H121" s="5" t="str">
        <f>IF(A121="","",_xlfn.XLOOKUP(A121,Products!A:A,Products!G:G))</f>
        <v/>
      </c>
      <c r="I121" s="5" t="str">
        <f t="shared" si="8"/>
        <v/>
      </c>
    </row>
    <row r="122" spans="1:9" x14ac:dyDescent="0.3">
      <c r="A122" s="5" t="str">
        <f>IF(Products!A122="","",Products!A122)</f>
        <v/>
      </c>
      <c r="B122" s="5" t="str">
        <f>IF(A122="","",Products!B122)</f>
        <v/>
      </c>
      <c r="C122" s="5" t="str">
        <f>IF(A122="","",SUMIFS(Purchases!F:F,Purchases!C:C,A122))</f>
        <v/>
      </c>
      <c r="D122" s="5" t="str">
        <f>IF(A122="","",SUMIFS(Sales!F:F,Sales!C:C,A122))</f>
        <v/>
      </c>
      <c r="E122" s="5" t="str">
        <f t="shared" si="6"/>
        <v/>
      </c>
      <c r="F122" s="5" t="str">
        <f>IF(A122="","",_xlfn.XLOOKUP(A122,Products!A:A,Products!E:E))</f>
        <v/>
      </c>
      <c r="G122" s="5" t="str">
        <f t="shared" si="7"/>
        <v/>
      </c>
      <c r="H122" s="5" t="str">
        <f>IF(A122="","",_xlfn.XLOOKUP(A122,Products!A:A,Products!G:G))</f>
        <v/>
      </c>
      <c r="I122" s="5" t="str">
        <f t="shared" si="8"/>
        <v/>
      </c>
    </row>
    <row r="123" spans="1:9" x14ac:dyDescent="0.3">
      <c r="A123" s="5" t="str">
        <f>IF(Products!A123="","",Products!A123)</f>
        <v/>
      </c>
      <c r="B123" s="5" t="str">
        <f>IF(A123="","",Products!B123)</f>
        <v/>
      </c>
      <c r="C123" s="5" t="str">
        <f>IF(A123="","",SUMIFS(Purchases!F:F,Purchases!C:C,A123))</f>
        <v/>
      </c>
      <c r="D123" s="5" t="str">
        <f>IF(A123="","",SUMIFS(Sales!F:F,Sales!C:C,A123))</f>
        <v/>
      </c>
      <c r="E123" s="5" t="str">
        <f t="shared" si="6"/>
        <v/>
      </c>
      <c r="F123" s="5" t="str">
        <f>IF(A123="","",_xlfn.XLOOKUP(A123,Products!A:A,Products!E:E))</f>
        <v/>
      </c>
      <c r="G123" s="5" t="str">
        <f t="shared" si="7"/>
        <v/>
      </c>
      <c r="H123" s="5" t="str">
        <f>IF(A123="","",_xlfn.XLOOKUP(A123,Products!A:A,Products!G:G))</f>
        <v/>
      </c>
      <c r="I123" s="5" t="str">
        <f t="shared" si="8"/>
        <v/>
      </c>
    </row>
    <row r="124" spans="1:9" x14ac:dyDescent="0.3">
      <c r="A124" s="5" t="str">
        <f>IF(Products!A124="","",Products!A124)</f>
        <v/>
      </c>
      <c r="B124" s="5" t="str">
        <f>IF(A124="","",Products!B124)</f>
        <v/>
      </c>
      <c r="C124" s="5" t="str">
        <f>IF(A124="","",SUMIFS(Purchases!F:F,Purchases!C:C,A124))</f>
        <v/>
      </c>
      <c r="D124" s="5" t="str">
        <f>IF(A124="","",SUMIFS(Sales!F:F,Sales!C:C,A124))</f>
        <v/>
      </c>
      <c r="E124" s="5" t="str">
        <f t="shared" si="6"/>
        <v/>
      </c>
      <c r="F124" s="5" t="str">
        <f>IF(A124="","",_xlfn.XLOOKUP(A124,Products!A:A,Products!E:E))</f>
        <v/>
      </c>
      <c r="G124" s="5" t="str">
        <f t="shared" si="7"/>
        <v/>
      </c>
      <c r="H124" s="5" t="str">
        <f>IF(A124="","",_xlfn.XLOOKUP(A124,Products!A:A,Products!G:G))</f>
        <v/>
      </c>
      <c r="I124" s="5" t="str">
        <f t="shared" si="8"/>
        <v/>
      </c>
    </row>
    <row r="125" spans="1:9" x14ac:dyDescent="0.3">
      <c r="A125" s="5" t="str">
        <f>IF(Products!A125="","",Products!A125)</f>
        <v/>
      </c>
      <c r="B125" s="5" t="str">
        <f>IF(A125="","",Products!B125)</f>
        <v/>
      </c>
      <c r="C125" s="5" t="str">
        <f>IF(A125="","",SUMIFS(Purchases!F:F,Purchases!C:C,A125))</f>
        <v/>
      </c>
      <c r="D125" s="5" t="str">
        <f>IF(A125="","",SUMIFS(Sales!F:F,Sales!C:C,A125))</f>
        <v/>
      </c>
      <c r="E125" s="5" t="str">
        <f t="shared" si="6"/>
        <v/>
      </c>
      <c r="F125" s="5" t="str">
        <f>IF(A125="","",_xlfn.XLOOKUP(A125,Products!A:A,Products!E:E))</f>
        <v/>
      </c>
      <c r="G125" s="5" t="str">
        <f t="shared" si="7"/>
        <v/>
      </c>
      <c r="H125" s="5" t="str">
        <f>IF(A125="","",_xlfn.XLOOKUP(A125,Products!A:A,Products!G:G))</f>
        <v/>
      </c>
      <c r="I125" s="5" t="str">
        <f t="shared" si="8"/>
        <v/>
      </c>
    </row>
    <row r="126" spans="1:9" x14ac:dyDescent="0.3">
      <c r="A126" s="5" t="str">
        <f>IF(Products!A126="","",Products!A126)</f>
        <v/>
      </c>
      <c r="B126" s="5" t="str">
        <f>IF(A126="","",Products!B126)</f>
        <v/>
      </c>
      <c r="C126" s="5" t="str">
        <f>IF(A126="","",SUMIFS(Purchases!F:F,Purchases!C:C,A126))</f>
        <v/>
      </c>
      <c r="D126" s="5" t="str">
        <f>IF(A126="","",SUMIFS(Sales!F:F,Sales!C:C,A126))</f>
        <v/>
      </c>
      <c r="E126" s="5" t="str">
        <f t="shared" si="6"/>
        <v/>
      </c>
      <c r="F126" s="5" t="str">
        <f>IF(A126="","",_xlfn.XLOOKUP(A126,Products!A:A,Products!E:E))</f>
        <v/>
      </c>
      <c r="G126" s="5" t="str">
        <f t="shared" si="7"/>
        <v/>
      </c>
      <c r="H126" s="5" t="str">
        <f>IF(A126="","",_xlfn.XLOOKUP(A126,Products!A:A,Products!G:G))</f>
        <v/>
      </c>
      <c r="I126" s="5" t="str">
        <f t="shared" si="8"/>
        <v/>
      </c>
    </row>
    <row r="127" spans="1:9" x14ac:dyDescent="0.3">
      <c r="A127" s="5" t="str">
        <f>IF(Products!A127="","",Products!A127)</f>
        <v/>
      </c>
      <c r="B127" s="5" t="str">
        <f>IF(A127="","",Products!B127)</f>
        <v/>
      </c>
      <c r="C127" s="5" t="str">
        <f>IF(A127="","",SUMIFS(Purchases!F:F,Purchases!C:C,A127))</f>
        <v/>
      </c>
      <c r="D127" s="5" t="str">
        <f>IF(A127="","",SUMIFS(Sales!F:F,Sales!C:C,A127))</f>
        <v/>
      </c>
      <c r="E127" s="5" t="str">
        <f t="shared" si="6"/>
        <v/>
      </c>
      <c r="F127" s="5" t="str">
        <f>IF(A127="","",_xlfn.XLOOKUP(A127,Products!A:A,Products!E:E))</f>
        <v/>
      </c>
      <c r="G127" s="5" t="str">
        <f t="shared" si="7"/>
        <v/>
      </c>
      <c r="H127" s="5" t="str">
        <f>IF(A127="","",_xlfn.XLOOKUP(A127,Products!A:A,Products!G:G))</f>
        <v/>
      </c>
      <c r="I127" s="5" t="str">
        <f t="shared" si="8"/>
        <v/>
      </c>
    </row>
    <row r="128" spans="1:9" x14ac:dyDescent="0.3">
      <c r="A128" s="5" t="str">
        <f>IF(Products!A128="","",Products!A128)</f>
        <v/>
      </c>
      <c r="B128" s="5" t="str">
        <f>IF(A128="","",Products!B128)</f>
        <v/>
      </c>
      <c r="C128" s="5" t="str">
        <f>IF(A128="","",SUMIFS(Purchases!F:F,Purchases!C:C,A128))</f>
        <v/>
      </c>
      <c r="D128" s="5" t="str">
        <f>IF(A128="","",SUMIFS(Sales!F:F,Sales!C:C,A128))</f>
        <v/>
      </c>
      <c r="E128" s="5" t="str">
        <f t="shared" si="6"/>
        <v/>
      </c>
      <c r="F128" s="5" t="str">
        <f>IF(A128="","",_xlfn.XLOOKUP(A128,Products!A:A,Products!E:E))</f>
        <v/>
      </c>
      <c r="G128" s="5" t="str">
        <f t="shared" si="7"/>
        <v/>
      </c>
      <c r="H128" s="5" t="str">
        <f>IF(A128="","",_xlfn.XLOOKUP(A128,Products!A:A,Products!G:G))</f>
        <v/>
      </c>
      <c r="I128" s="5" t="str">
        <f t="shared" si="8"/>
        <v/>
      </c>
    </row>
    <row r="129" spans="1:9" x14ac:dyDescent="0.3">
      <c r="A129" s="5" t="str">
        <f>IF(Products!A129="","",Products!A129)</f>
        <v/>
      </c>
      <c r="B129" s="5" t="str">
        <f>IF(A129="","",Products!B129)</f>
        <v/>
      </c>
      <c r="C129" s="5" t="str">
        <f>IF(A129="","",SUMIFS(Purchases!F:F,Purchases!C:C,A129))</f>
        <v/>
      </c>
      <c r="D129" s="5" t="str">
        <f>IF(A129="","",SUMIFS(Sales!F:F,Sales!C:C,A129))</f>
        <v/>
      </c>
      <c r="E129" s="5" t="str">
        <f t="shared" si="6"/>
        <v/>
      </c>
      <c r="F129" s="5" t="str">
        <f>IF(A129="","",_xlfn.XLOOKUP(A129,Products!A:A,Products!E:E))</f>
        <v/>
      </c>
      <c r="G129" s="5" t="str">
        <f t="shared" si="7"/>
        <v/>
      </c>
      <c r="H129" s="5" t="str">
        <f>IF(A129="","",_xlfn.XLOOKUP(A129,Products!A:A,Products!G:G))</f>
        <v/>
      </c>
      <c r="I129" s="5" t="str">
        <f t="shared" si="8"/>
        <v/>
      </c>
    </row>
    <row r="130" spans="1:9" x14ac:dyDescent="0.3">
      <c r="A130" s="5" t="str">
        <f>IF(Products!A130="","",Products!A130)</f>
        <v/>
      </c>
      <c r="B130" s="5" t="str">
        <f>IF(A130="","",Products!B130)</f>
        <v/>
      </c>
      <c r="C130" s="5" t="str">
        <f>IF(A130="","",SUMIFS(Purchases!F:F,Purchases!C:C,A130))</f>
        <v/>
      </c>
      <c r="D130" s="5" t="str">
        <f>IF(A130="","",SUMIFS(Sales!F:F,Sales!C:C,A130))</f>
        <v/>
      </c>
      <c r="E130" s="5" t="str">
        <f t="shared" si="6"/>
        <v/>
      </c>
      <c r="F130" s="5" t="str">
        <f>IF(A130="","",_xlfn.XLOOKUP(A130,Products!A:A,Products!E:E))</f>
        <v/>
      </c>
      <c r="G130" s="5" t="str">
        <f t="shared" si="7"/>
        <v/>
      </c>
      <c r="H130" s="5" t="str">
        <f>IF(A130="","",_xlfn.XLOOKUP(A130,Products!A:A,Products!G:G))</f>
        <v/>
      </c>
      <c r="I130" s="5" t="str">
        <f t="shared" si="8"/>
        <v/>
      </c>
    </row>
    <row r="131" spans="1:9" x14ac:dyDescent="0.3">
      <c r="A131" s="5" t="str">
        <f>IF(Products!A131="","",Products!A131)</f>
        <v/>
      </c>
      <c r="B131" s="5" t="str">
        <f>IF(A131="","",Products!B131)</f>
        <v/>
      </c>
      <c r="C131" s="5" t="str">
        <f>IF(A131="","",SUMIFS(Purchases!F:F,Purchases!C:C,A131))</f>
        <v/>
      </c>
      <c r="D131" s="5" t="str">
        <f>IF(A131="","",SUMIFS(Sales!F:F,Sales!C:C,A131))</f>
        <v/>
      </c>
      <c r="E131" s="5" t="str">
        <f t="shared" si="6"/>
        <v/>
      </c>
      <c r="F131" s="5" t="str">
        <f>IF(A131="","",_xlfn.XLOOKUP(A131,Products!A:A,Products!E:E))</f>
        <v/>
      </c>
      <c r="G131" s="5" t="str">
        <f t="shared" si="7"/>
        <v/>
      </c>
      <c r="H131" s="5" t="str">
        <f>IF(A131="","",_xlfn.XLOOKUP(A131,Products!A:A,Products!G:G))</f>
        <v/>
      </c>
      <c r="I131" s="5" t="str">
        <f t="shared" si="8"/>
        <v/>
      </c>
    </row>
    <row r="132" spans="1:9" x14ac:dyDescent="0.3">
      <c r="A132" s="5" t="str">
        <f>IF(Products!A132="","",Products!A132)</f>
        <v/>
      </c>
      <c r="B132" s="5" t="str">
        <f>IF(A132="","",Products!B132)</f>
        <v/>
      </c>
      <c r="C132" s="5" t="str">
        <f>IF(A132="","",SUMIFS(Purchases!F:F,Purchases!C:C,A132))</f>
        <v/>
      </c>
      <c r="D132" s="5" t="str">
        <f>IF(A132="","",SUMIFS(Sales!F:F,Sales!C:C,A132))</f>
        <v/>
      </c>
      <c r="E132" s="5" t="str">
        <f t="shared" si="6"/>
        <v/>
      </c>
      <c r="F132" s="5" t="str">
        <f>IF(A132="","",_xlfn.XLOOKUP(A132,Products!A:A,Products!E:E))</f>
        <v/>
      </c>
      <c r="G132" s="5" t="str">
        <f t="shared" si="7"/>
        <v/>
      </c>
      <c r="H132" s="5" t="str">
        <f>IF(A132="","",_xlfn.XLOOKUP(A132,Products!A:A,Products!G:G))</f>
        <v/>
      </c>
      <c r="I132" s="5" t="str">
        <f t="shared" si="8"/>
        <v/>
      </c>
    </row>
    <row r="133" spans="1:9" x14ac:dyDescent="0.3">
      <c r="A133" s="5" t="str">
        <f>IF(Products!A133="","",Products!A133)</f>
        <v/>
      </c>
      <c r="B133" s="5" t="str">
        <f>IF(A133="","",Products!B133)</f>
        <v/>
      </c>
      <c r="C133" s="5" t="str">
        <f>IF(A133="","",SUMIFS(Purchases!F:F,Purchases!C:C,A133))</f>
        <v/>
      </c>
      <c r="D133" s="5" t="str">
        <f>IF(A133="","",SUMIFS(Sales!F:F,Sales!C:C,A133))</f>
        <v/>
      </c>
      <c r="E133" s="5" t="str">
        <f t="shared" si="6"/>
        <v/>
      </c>
      <c r="F133" s="5" t="str">
        <f>IF(A133="","",_xlfn.XLOOKUP(A133,Products!A:A,Products!E:E))</f>
        <v/>
      </c>
      <c r="G133" s="5" t="str">
        <f t="shared" si="7"/>
        <v/>
      </c>
      <c r="H133" s="5" t="str">
        <f>IF(A133="","",_xlfn.XLOOKUP(A133,Products!A:A,Products!G:G))</f>
        <v/>
      </c>
      <c r="I133" s="5" t="str">
        <f t="shared" si="8"/>
        <v/>
      </c>
    </row>
    <row r="134" spans="1:9" x14ac:dyDescent="0.3">
      <c r="A134" s="5" t="str">
        <f>IF(Products!A134="","",Products!A134)</f>
        <v/>
      </c>
      <c r="B134" s="5" t="str">
        <f>IF(A134="","",Products!B134)</f>
        <v/>
      </c>
      <c r="C134" s="5" t="str">
        <f>IF(A134="","",SUMIFS(Purchases!F:F,Purchases!C:C,A134))</f>
        <v/>
      </c>
      <c r="D134" s="5" t="str">
        <f>IF(A134="","",SUMIFS(Sales!F:F,Sales!C:C,A134))</f>
        <v/>
      </c>
      <c r="E134" s="5" t="str">
        <f t="shared" si="6"/>
        <v/>
      </c>
      <c r="F134" s="5" t="str">
        <f>IF(A134="","",_xlfn.XLOOKUP(A134,Products!A:A,Products!E:E))</f>
        <v/>
      </c>
      <c r="G134" s="5" t="str">
        <f t="shared" si="7"/>
        <v/>
      </c>
      <c r="H134" s="5" t="str">
        <f>IF(A134="","",_xlfn.XLOOKUP(A134,Products!A:A,Products!G:G))</f>
        <v/>
      </c>
      <c r="I134" s="5" t="str">
        <f t="shared" si="8"/>
        <v/>
      </c>
    </row>
    <row r="135" spans="1:9" x14ac:dyDescent="0.3">
      <c r="A135" s="5" t="str">
        <f>IF(Products!A135="","",Products!A135)</f>
        <v/>
      </c>
      <c r="B135" s="5" t="str">
        <f>IF(A135="","",Products!B135)</f>
        <v/>
      </c>
      <c r="C135" s="5" t="str">
        <f>IF(A135="","",SUMIFS(Purchases!F:F,Purchases!C:C,A135))</f>
        <v/>
      </c>
      <c r="D135" s="5" t="str">
        <f>IF(A135="","",SUMIFS(Sales!F:F,Sales!C:C,A135))</f>
        <v/>
      </c>
      <c r="E135" s="5" t="str">
        <f t="shared" si="6"/>
        <v/>
      </c>
      <c r="F135" s="5" t="str">
        <f>IF(A135="","",_xlfn.XLOOKUP(A135,Products!A:A,Products!E:E))</f>
        <v/>
      </c>
      <c r="G135" s="5" t="str">
        <f t="shared" si="7"/>
        <v/>
      </c>
      <c r="H135" s="5" t="str">
        <f>IF(A135="","",_xlfn.XLOOKUP(A135,Products!A:A,Products!G:G))</f>
        <v/>
      </c>
      <c r="I135" s="5" t="str">
        <f t="shared" si="8"/>
        <v/>
      </c>
    </row>
    <row r="136" spans="1:9" x14ac:dyDescent="0.3">
      <c r="A136" s="5" t="str">
        <f>IF(Products!A136="","",Products!A136)</f>
        <v/>
      </c>
      <c r="B136" s="5" t="str">
        <f>IF(A136="","",Products!B136)</f>
        <v/>
      </c>
      <c r="C136" s="5" t="str">
        <f>IF(A136="","",SUMIFS(Purchases!F:F,Purchases!C:C,A136))</f>
        <v/>
      </c>
      <c r="D136" s="5" t="str">
        <f>IF(A136="","",SUMIFS(Sales!F:F,Sales!C:C,A136))</f>
        <v/>
      </c>
      <c r="E136" s="5" t="str">
        <f t="shared" si="6"/>
        <v/>
      </c>
      <c r="F136" s="5" t="str">
        <f>IF(A136="","",_xlfn.XLOOKUP(A136,Products!A:A,Products!E:E))</f>
        <v/>
      </c>
      <c r="G136" s="5" t="str">
        <f t="shared" si="7"/>
        <v/>
      </c>
      <c r="H136" s="5" t="str">
        <f>IF(A136="","",_xlfn.XLOOKUP(A136,Products!A:A,Products!G:G))</f>
        <v/>
      </c>
      <c r="I136" s="5" t="str">
        <f t="shared" si="8"/>
        <v/>
      </c>
    </row>
    <row r="137" spans="1:9" x14ac:dyDescent="0.3">
      <c r="A137" s="5" t="str">
        <f>IF(Products!A137="","",Products!A137)</f>
        <v/>
      </c>
      <c r="B137" s="5" t="str">
        <f>IF(A137="","",Products!B137)</f>
        <v/>
      </c>
      <c r="C137" s="5" t="str">
        <f>IF(A137="","",SUMIFS(Purchases!F:F,Purchases!C:C,A137))</f>
        <v/>
      </c>
      <c r="D137" s="5" t="str">
        <f>IF(A137="","",SUMIFS(Sales!F:F,Sales!C:C,A137))</f>
        <v/>
      </c>
      <c r="E137" s="5" t="str">
        <f t="shared" si="6"/>
        <v/>
      </c>
      <c r="F137" s="5" t="str">
        <f>IF(A137="","",_xlfn.XLOOKUP(A137,Products!A:A,Products!E:E))</f>
        <v/>
      </c>
      <c r="G137" s="5" t="str">
        <f t="shared" si="7"/>
        <v/>
      </c>
      <c r="H137" s="5" t="str">
        <f>IF(A137="","",_xlfn.XLOOKUP(A137,Products!A:A,Products!G:G))</f>
        <v/>
      </c>
      <c r="I137" s="5" t="str">
        <f t="shared" si="8"/>
        <v/>
      </c>
    </row>
    <row r="138" spans="1:9" x14ac:dyDescent="0.3">
      <c r="A138" s="5" t="str">
        <f>IF(Products!A138="","",Products!A138)</f>
        <v/>
      </c>
      <c r="B138" s="5" t="str">
        <f>IF(A138="","",Products!B138)</f>
        <v/>
      </c>
      <c r="C138" s="5" t="str">
        <f>IF(A138="","",SUMIFS(Purchases!F:F,Purchases!C:C,A138))</f>
        <v/>
      </c>
      <c r="D138" s="5" t="str">
        <f>IF(A138="","",SUMIFS(Sales!F:F,Sales!C:C,A138))</f>
        <v/>
      </c>
      <c r="E138" s="5" t="str">
        <f t="shared" si="6"/>
        <v/>
      </c>
      <c r="F138" s="5" t="str">
        <f>IF(A138="","",_xlfn.XLOOKUP(A138,Products!A:A,Products!E:E))</f>
        <v/>
      </c>
      <c r="G138" s="5" t="str">
        <f t="shared" si="7"/>
        <v/>
      </c>
      <c r="H138" s="5" t="str">
        <f>IF(A138="","",_xlfn.XLOOKUP(A138,Products!A:A,Products!G:G))</f>
        <v/>
      </c>
      <c r="I138" s="5" t="str">
        <f t="shared" si="8"/>
        <v/>
      </c>
    </row>
    <row r="139" spans="1:9" x14ac:dyDescent="0.3">
      <c r="A139" s="5" t="str">
        <f>IF(Products!A139="","",Products!A139)</f>
        <v/>
      </c>
      <c r="B139" s="5" t="str">
        <f>IF(A139="","",Products!B139)</f>
        <v/>
      </c>
      <c r="C139" s="5" t="str">
        <f>IF(A139="","",SUMIFS(Purchases!F:F,Purchases!C:C,A139))</f>
        <v/>
      </c>
      <c r="D139" s="5" t="str">
        <f>IF(A139="","",SUMIFS(Sales!F:F,Sales!C:C,A139))</f>
        <v/>
      </c>
      <c r="E139" s="5" t="str">
        <f t="shared" si="6"/>
        <v/>
      </c>
      <c r="F139" s="5" t="str">
        <f>IF(A139="","",_xlfn.XLOOKUP(A139,Products!A:A,Products!E:E))</f>
        <v/>
      </c>
      <c r="G139" s="5" t="str">
        <f t="shared" si="7"/>
        <v/>
      </c>
      <c r="H139" s="5" t="str">
        <f>IF(A139="","",_xlfn.XLOOKUP(A139,Products!A:A,Products!G:G))</f>
        <v/>
      </c>
      <c r="I139" s="5" t="str">
        <f t="shared" si="8"/>
        <v/>
      </c>
    </row>
    <row r="140" spans="1:9" x14ac:dyDescent="0.3">
      <c r="A140" s="5" t="str">
        <f>IF(Products!A140="","",Products!A140)</f>
        <v/>
      </c>
      <c r="B140" s="5" t="str">
        <f>IF(A140="","",Products!B140)</f>
        <v/>
      </c>
      <c r="C140" s="5" t="str">
        <f>IF(A140="","",SUMIFS(Purchases!F:F,Purchases!C:C,A140))</f>
        <v/>
      </c>
      <c r="D140" s="5" t="str">
        <f>IF(A140="","",SUMIFS(Sales!F:F,Sales!C:C,A140))</f>
        <v/>
      </c>
      <c r="E140" s="5" t="str">
        <f t="shared" si="6"/>
        <v/>
      </c>
      <c r="F140" s="5" t="str">
        <f>IF(A140="","",_xlfn.XLOOKUP(A140,Products!A:A,Products!E:E))</f>
        <v/>
      </c>
      <c r="G140" s="5" t="str">
        <f t="shared" si="7"/>
        <v/>
      </c>
      <c r="H140" s="5" t="str">
        <f>IF(A140="","",_xlfn.XLOOKUP(A140,Products!A:A,Products!G:G))</f>
        <v/>
      </c>
      <c r="I140" s="5" t="str">
        <f t="shared" si="8"/>
        <v/>
      </c>
    </row>
    <row r="141" spans="1:9" x14ac:dyDescent="0.3">
      <c r="A141" s="5" t="str">
        <f>IF(Products!A141="","",Products!A141)</f>
        <v/>
      </c>
      <c r="B141" s="5" t="str">
        <f>IF(A141="","",Products!B141)</f>
        <v/>
      </c>
      <c r="C141" s="5" t="str">
        <f>IF(A141="","",SUMIFS(Purchases!F:F,Purchases!C:C,A141))</f>
        <v/>
      </c>
      <c r="D141" s="5" t="str">
        <f>IF(A141="","",SUMIFS(Sales!F:F,Sales!C:C,A141))</f>
        <v/>
      </c>
      <c r="E141" s="5" t="str">
        <f t="shared" si="6"/>
        <v/>
      </c>
      <c r="F141" s="5" t="str">
        <f>IF(A141="","",_xlfn.XLOOKUP(A141,Products!A:A,Products!E:E))</f>
        <v/>
      </c>
      <c r="G141" s="5" t="str">
        <f t="shared" si="7"/>
        <v/>
      </c>
      <c r="H141" s="5" t="str">
        <f>IF(A141="","",_xlfn.XLOOKUP(A141,Products!A:A,Products!G:G))</f>
        <v/>
      </c>
      <c r="I141" s="5" t="str">
        <f t="shared" si="8"/>
        <v/>
      </c>
    </row>
    <row r="142" spans="1:9" x14ac:dyDescent="0.3">
      <c r="A142" s="5" t="str">
        <f>IF(Products!A142="","",Products!A142)</f>
        <v/>
      </c>
      <c r="B142" s="5" t="str">
        <f>IF(A142="","",Products!B142)</f>
        <v/>
      </c>
      <c r="C142" s="5" t="str">
        <f>IF(A142="","",SUMIFS(Purchases!F:F,Purchases!C:C,A142))</f>
        <v/>
      </c>
      <c r="D142" s="5" t="str">
        <f>IF(A142="","",SUMIFS(Sales!F:F,Sales!C:C,A142))</f>
        <v/>
      </c>
      <c r="E142" s="5" t="str">
        <f t="shared" si="6"/>
        <v/>
      </c>
      <c r="F142" s="5" t="str">
        <f>IF(A142="","",_xlfn.XLOOKUP(A142,Products!A:A,Products!E:E))</f>
        <v/>
      </c>
      <c r="G142" s="5" t="str">
        <f t="shared" si="7"/>
        <v/>
      </c>
      <c r="H142" s="5" t="str">
        <f>IF(A142="","",_xlfn.XLOOKUP(A142,Products!A:A,Products!G:G))</f>
        <v/>
      </c>
      <c r="I142" s="5" t="str">
        <f t="shared" si="8"/>
        <v/>
      </c>
    </row>
    <row r="143" spans="1:9" x14ac:dyDescent="0.3">
      <c r="A143" s="5" t="str">
        <f>IF(Products!A143="","",Products!A143)</f>
        <v/>
      </c>
      <c r="B143" s="5" t="str">
        <f>IF(A143="","",Products!B143)</f>
        <v/>
      </c>
      <c r="C143" s="5" t="str">
        <f>IF(A143="","",SUMIFS(Purchases!F:F,Purchases!C:C,A143))</f>
        <v/>
      </c>
      <c r="D143" s="5" t="str">
        <f>IF(A143="","",SUMIFS(Sales!F:F,Sales!C:C,A143))</f>
        <v/>
      </c>
      <c r="E143" s="5" t="str">
        <f t="shared" si="6"/>
        <v/>
      </c>
      <c r="F143" s="5" t="str">
        <f>IF(A143="","",_xlfn.XLOOKUP(A143,Products!A:A,Products!E:E))</f>
        <v/>
      </c>
      <c r="G143" s="5" t="str">
        <f t="shared" si="7"/>
        <v/>
      </c>
      <c r="H143" s="5" t="str">
        <f>IF(A143="","",_xlfn.XLOOKUP(A143,Products!A:A,Products!G:G))</f>
        <v/>
      </c>
      <c r="I143" s="5" t="str">
        <f t="shared" si="8"/>
        <v/>
      </c>
    </row>
    <row r="144" spans="1:9" x14ac:dyDescent="0.3">
      <c r="A144" s="5" t="str">
        <f>IF(Products!A144="","",Products!A144)</f>
        <v/>
      </c>
      <c r="B144" s="5" t="str">
        <f>IF(A144="","",Products!B144)</f>
        <v/>
      </c>
      <c r="C144" s="5" t="str">
        <f>IF(A144="","",SUMIFS(Purchases!F:F,Purchases!C:C,A144))</f>
        <v/>
      </c>
      <c r="D144" s="5" t="str">
        <f>IF(A144="","",SUMIFS(Sales!F:F,Sales!C:C,A144))</f>
        <v/>
      </c>
      <c r="E144" s="5" t="str">
        <f t="shared" si="6"/>
        <v/>
      </c>
      <c r="F144" s="5" t="str">
        <f>IF(A144="","",_xlfn.XLOOKUP(A144,Products!A:A,Products!E:E))</f>
        <v/>
      </c>
      <c r="G144" s="5" t="str">
        <f t="shared" si="7"/>
        <v/>
      </c>
      <c r="H144" s="5" t="str">
        <f>IF(A144="","",_xlfn.XLOOKUP(A144,Products!A:A,Products!G:G))</f>
        <v/>
      </c>
      <c r="I144" s="5" t="str">
        <f t="shared" si="8"/>
        <v/>
      </c>
    </row>
    <row r="145" spans="1:9" x14ac:dyDescent="0.3">
      <c r="A145" s="5" t="str">
        <f>IF(Products!A145="","",Products!A145)</f>
        <v/>
      </c>
      <c r="B145" s="5" t="str">
        <f>IF(A145="","",Products!B145)</f>
        <v/>
      </c>
      <c r="C145" s="5" t="str">
        <f>IF(A145="","",SUMIFS(Purchases!F:F,Purchases!C:C,A145))</f>
        <v/>
      </c>
      <c r="D145" s="5" t="str">
        <f>IF(A145="","",SUMIFS(Sales!F:F,Sales!C:C,A145))</f>
        <v/>
      </c>
      <c r="E145" s="5" t="str">
        <f t="shared" si="6"/>
        <v/>
      </c>
      <c r="F145" s="5" t="str">
        <f>IF(A145="","",_xlfn.XLOOKUP(A145,Products!A:A,Products!E:E))</f>
        <v/>
      </c>
      <c r="G145" s="5" t="str">
        <f t="shared" si="7"/>
        <v/>
      </c>
      <c r="H145" s="5" t="str">
        <f>IF(A145="","",_xlfn.XLOOKUP(A145,Products!A:A,Products!G:G))</f>
        <v/>
      </c>
      <c r="I145" s="5" t="str">
        <f t="shared" si="8"/>
        <v/>
      </c>
    </row>
    <row r="146" spans="1:9" x14ac:dyDescent="0.3">
      <c r="A146" s="5" t="str">
        <f>IF(Products!A146="","",Products!A146)</f>
        <v/>
      </c>
      <c r="B146" s="5" t="str">
        <f>IF(A146="","",Products!B146)</f>
        <v/>
      </c>
      <c r="C146" s="5" t="str">
        <f>IF(A146="","",SUMIFS(Purchases!F:F,Purchases!C:C,A146))</f>
        <v/>
      </c>
      <c r="D146" s="5" t="str">
        <f>IF(A146="","",SUMIFS(Sales!F:F,Sales!C:C,A146))</f>
        <v/>
      </c>
      <c r="E146" s="5" t="str">
        <f t="shared" si="6"/>
        <v/>
      </c>
      <c r="F146" s="5" t="str">
        <f>IF(A146="","",_xlfn.XLOOKUP(A146,Products!A:A,Products!E:E))</f>
        <v/>
      </c>
      <c r="G146" s="5" t="str">
        <f t="shared" si="7"/>
        <v/>
      </c>
      <c r="H146" s="5" t="str">
        <f>IF(A146="","",_xlfn.XLOOKUP(A146,Products!A:A,Products!G:G))</f>
        <v/>
      </c>
      <c r="I146" s="5" t="str">
        <f t="shared" si="8"/>
        <v/>
      </c>
    </row>
    <row r="147" spans="1:9" x14ac:dyDescent="0.3">
      <c r="A147" s="5" t="str">
        <f>IF(Products!A147="","",Products!A147)</f>
        <v/>
      </c>
      <c r="B147" s="5" t="str">
        <f>IF(A147="","",Products!B147)</f>
        <v/>
      </c>
      <c r="C147" s="5" t="str">
        <f>IF(A147="","",SUMIFS(Purchases!F:F,Purchases!C:C,A147))</f>
        <v/>
      </c>
      <c r="D147" s="5" t="str">
        <f>IF(A147="","",SUMIFS(Sales!F:F,Sales!C:C,A147))</f>
        <v/>
      </c>
      <c r="E147" s="5" t="str">
        <f t="shared" si="6"/>
        <v/>
      </c>
      <c r="F147" s="5" t="str">
        <f>IF(A147="","",_xlfn.XLOOKUP(A147,Products!A:A,Products!E:E))</f>
        <v/>
      </c>
      <c r="G147" s="5" t="str">
        <f t="shared" si="7"/>
        <v/>
      </c>
      <c r="H147" s="5" t="str">
        <f>IF(A147="","",_xlfn.XLOOKUP(A147,Products!A:A,Products!G:G))</f>
        <v/>
      </c>
      <c r="I147" s="5" t="str">
        <f t="shared" si="8"/>
        <v/>
      </c>
    </row>
    <row r="148" spans="1:9" x14ac:dyDescent="0.3">
      <c r="A148" s="5" t="str">
        <f>IF(Products!A148="","",Products!A148)</f>
        <v/>
      </c>
      <c r="B148" s="5" t="str">
        <f>IF(A148="","",Products!B148)</f>
        <v/>
      </c>
      <c r="C148" s="5" t="str">
        <f>IF(A148="","",SUMIFS(Purchases!F:F,Purchases!C:C,A148))</f>
        <v/>
      </c>
      <c r="D148" s="5" t="str">
        <f>IF(A148="","",SUMIFS(Sales!F:F,Sales!C:C,A148))</f>
        <v/>
      </c>
      <c r="E148" s="5" t="str">
        <f t="shared" si="6"/>
        <v/>
      </c>
      <c r="F148" s="5" t="str">
        <f>IF(A148="","",_xlfn.XLOOKUP(A148,Products!A:A,Products!E:E))</f>
        <v/>
      </c>
      <c r="G148" s="5" t="str">
        <f t="shared" si="7"/>
        <v/>
      </c>
      <c r="H148" s="5" t="str">
        <f>IF(A148="","",_xlfn.XLOOKUP(A148,Products!A:A,Products!G:G))</f>
        <v/>
      </c>
      <c r="I148" s="5" t="str">
        <f t="shared" si="8"/>
        <v/>
      </c>
    </row>
    <row r="149" spans="1:9" x14ac:dyDescent="0.3">
      <c r="A149" s="5" t="str">
        <f>IF(Products!A149="","",Products!A149)</f>
        <v/>
      </c>
      <c r="B149" s="5" t="str">
        <f>IF(A149="","",Products!B149)</f>
        <v/>
      </c>
      <c r="C149" s="5" t="str">
        <f>IF(A149="","",SUMIFS(Purchases!F:F,Purchases!C:C,A149))</f>
        <v/>
      </c>
      <c r="D149" s="5" t="str">
        <f>IF(A149="","",SUMIFS(Sales!F:F,Sales!C:C,A149))</f>
        <v/>
      </c>
      <c r="E149" s="5" t="str">
        <f t="shared" ref="E149:E212" si="9">IF(A149="","",C149-D149)</f>
        <v/>
      </c>
      <c r="F149" s="5" t="str">
        <f>IF(A149="","",_xlfn.XLOOKUP(A149,Products!A:A,Products!E:E))</f>
        <v/>
      </c>
      <c r="G149" s="5" t="str">
        <f t="shared" ref="G149:G212" si="10">IF(A149="","",E149*F149)</f>
        <v/>
      </c>
      <c r="H149" s="5" t="str">
        <f>IF(A149="","",_xlfn.XLOOKUP(A149,Products!A:A,Products!G:G))</f>
        <v/>
      </c>
      <c r="I149" s="5" t="str">
        <f t="shared" ref="I149:I212" si="11">IF(A149="","",IF(E149&lt;H149,"LOW STOCK","OK"))</f>
        <v/>
      </c>
    </row>
    <row r="150" spans="1:9" x14ac:dyDescent="0.3">
      <c r="A150" s="5" t="str">
        <f>IF(Products!A150="","",Products!A150)</f>
        <v/>
      </c>
      <c r="B150" s="5" t="str">
        <f>IF(A150="","",Products!B150)</f>
        <v/>
      </c>
      <c r="C150" s="5" t="str">
        <f>IF(A150="","",SUMIFS(Purchases!F:F,Purchases!C:C,A150))</f>
        <v/>
      </c>
      <c r="D150" s="5" t="str">
        <f>IF(A150="","",SUMIFS(Sales!F:F,Sales!C:C,A150))</f>
        <v/>
      </c>
      <c r="E150" s="5" t="str">
        <f t="shared" si="9"/>
        <v/>
      </c>
      <c r="F150" s="5" t="str">
        <f>IF(A150="","",_xlfn.XLOOKUP(A150,Products!A:A,Products!E:E))</f>
        <v/>
      </c>
      <c r="G150" s="5" t="str">
        <f t="shared" si="10"/>
        <v/>
      </c>
      <c r="H150" s="5" t="str">
        <f>IF(A150="","",_xlfn.XLOOKUP(A150,Products!A:A,Products!G:G))</f>
        <v/>
      </c>
      <c r="I150" s="5" t="str">
        <f t="shared" si="11"/>
        <v/>
      </c>
    </row>
    <row r="151" spans="1:9" x14ac:dyDescent="0.3">
      <c r="A151" s="5" t="str">
        <f>IF(Products!A151="","",Products!A151)</f>
        <v/>
      </c>
      <c r="B151" s="5" t="str">
        <f>IF(A151="","",Products!B151)</f>
        <v/>
      </c>
      <c r="C151" s="5" t="str">
        <f>IF(A151="","",SUMIFS(Purchases!F:F,Purchases!C:C,A151))</f>
        <v/>
      </c>
      <c r="D151" s="5" t="str">
        <f>IF(A151="","",SUMIFS(Sales!F:F,Sales!C:C,A151))</f>
        <v/>
      </c>
      <c r="E151" s="5" t="str">
        <f t="shared" si="9"/>
        <v/>
      </c>
      <c r="F151" s="5" t="str">
        <f>IF(A151="","",_xlfn.XLOOKUP(A151,Products!A:A,Products!E:E))</f>
        <v/>
      </c>
      <c r="G151" s="5" t="str">
        <f t="shared" si="10"/>
        <v/>
      </c>
      <c r="H151" s="5" t="str">
        <f>IF(A151="","",_xlfn.XLOOKUP(A151,Products!A:A,Products!G:G))</f>
        <v/>
      </c>
      <c r="I151" s="5" t="str">
        <f t="shared" si="11"/>
        <v/>
      </c>
    </row>
    <row r="152" spans="1:9" x14ac:dyDescent="0.3">
      <c r="A152" s="5" t="str">
        <f>IF(Products!A152="","",Products!A152)</f>
        <v/>
      </c>
      <c r="B152" s="5" t="str">
        <f>IF(A152="","",Products!B152)</f>
        <v/>
      </c>
      <c r="C152" s="5" t="str">
        <f>IF(A152="","",SUMIFS(Purchases!F:F,Purchases!C:C,A152))</f>
        <v/>
      </c>
      <c r="D152" s="5" t="str">
        <f>IF(A152="","",SUMIFS(Sales!F:F,Sales!C:C,A152))</f>
        <v/>
      </c>
      <c r="E152" s="5" t="str">
        <f t="shared" si="9"/>
        <v/>
      </c>
      <c r="F152" s="5" t="str">
        <f>IF(A152="","",_xlfn.XLOOKUP(A152,Products!A:A,Products!E:E))</f>
        <v/>
      </c>
      <c r="G152" s="5" t="str">
        <f t="shared" si="10"/>
        <v/>
      </c>
      <c r="H152" s="5" t="str">
        <f>IF(A152="","",_xlfn.XLOOKUP(A152,Products!A:A,Products!G:G))</f>
        <v/>
      </c>
      <c r="I152" s="5" t="str">
        <f t="shared" si="11"/>
        <v/>
      </c>
    </row>
    <row r="153" spans="1:9" x14ac:dyDescent="0.3">
      <c r="A153" s="5" t="str">
        <f>IF(Products!A153="","",Products!A153)</f>
        <v/>
      </c>
      <c r="B153" s="5" t="str">
        <f>IF(A153="","",Products!B153)</f>
        <v/>
      </c>
      <c r="C153" s="5" t="str">
        <f>IF(A153="","",SUMIFS(Purchases!F:F,Purchases!C:C,A153))</f>
        <v/>
      </c>
      <c r="D153" s="5" t="str">
        <f>IF(A153="","",SUMIFS(Sales!F:F,Sales!C:C,A153))</f>
        <v/>
      </c>
      <c r="E153" s="5" t="str">
        <f t="shared" si="9"/>
        <v/>
      </c>
      <c r="F153" s="5" t="str">
        <f>IF(A153="","",_xlfn.XLOOKUP(A153,Products!A:A,Products!E:E))</f>
        <v/>
      </c>
      <c r="G153" s="5" t="str">
        <f t="shared" si="10"/>
        <v/>
      </c>
      <c r="H153" s="5" t="str">
        <f>IF(A153="","",_xlfn.XLOOKUP(A153,Products!A:A,Products!G:G))</f>
        <v/>
      </c>
      <c r="I153" s="5" t="str">
        <f t="shared" si="11"/>
        <v/>
      </c>
    </row>
    <row r="154" spans="1:9" x14ac:dyDescent="0.3">
      <c r="A154" s="5" t="str">
        <f>IF(Products!A154="","",Products!A154)</f>
        <v/>
      </c>
      <c r="B154" s="5" t="str">
        <f>IF(A154="","",Products!B154)</f>
        <v/>
      </c>
      <c r="C154" s="5" t="str">
        <f>IF(A154="","",SUMIFS(Purchases!F:F,Purchases!C:C,A154))</f>
        <v/>
      </c>
      <c r="D154" s="5" t="str">
        <f>IF(A154="","",SUMIFS(Sales!F:F,Sales!C:C,A154))</f>
        <v/>
      </c>
      <c r="E154" s="5" t="str">
        <f t="shared" si="9"/>
        <v/>
      </c>
      <c r="F154" s="5" t="str">
        <f>IF(A154="","",_xlfn.XLOOKUP(A154,Products!A:A,Products!E:E))</f>
        <v/>
      </c>
      <c r="G154" s="5" t="str">
        <f t="shared" si="10"/>
        <v/>
      </c>
      <c r="H154" s="5" t="str">
        <f>IF(A154="","",_xlfn.XLOOKUP(A154,Products!A:A,Products!G:G))</f>
        <v/>
      </c>
      <c r="I154" s="5" t="str">
        <f t="shared" si="11"/>
        <v/>
      </c>
    </row>
    <row r="155" spans="1:9" x14ac:dyDescent="0.3">
      <c r="A155" s="5" t="str">
        <f>IF(Products!A155="","",Products!A155)</f>
        <v/>
      </c>
      <c r="B155" s="5" t="str">
        <f>IF(A155="","",Products!B155)</f>
        <v/>
      </c>
      <c r="C155" s="5" t="str">
        <f>IF(A155="","",SUMIFS(Purchases!F:F,Purchases!C:C,A155))</f>
        <v/>
      </c>
      <c r="D155" s="5" t="str">
        <f>IF(A155="","",SUMIFS(Sales!F:F,Sales!C:C,A155))</f>
        <v/>
      </c>
      <c r="E155" s="5" t="str">
        <f t="shared" si="9"/>
        <v/>
      </c>
      <c r="F155" s="5" t="str">
        <f>IF(A155="","",_xlfn.XLOOKUP(A155,Products!A:A,Products!E:E))</f>
        <v/>
      </c>
      <c r="G155" s="5" t="str">
        <f t="shared" si="10"/>
        <v/>
      </c>
      <c r="H155" s="5" t="str">
        <f>IF(A155="","",_xlfn.XLOOKUP(A155,Products!A:A,Products!G:G))</f>
        <v/>
      </c>
      <c r="I155" s="5" t="str">
        <f t="shared" si="11"/>
        <v/>
      </c>
    </row>
    <row r="156" spans="1:9" x14ac:dyDescent="0.3">
      <c r="A156" s="5" t="str">
        <f>IF(Products!A156="","",Products!A156)</f>
        <v/>
      </c>
      <c r="B156" s="5" t="str">
        <f>IF(A156="","",Products!B156)</f>
        <v/>
      </c>
      <c r="C156" s="5" t="str">
        <f>IF(A156="","",SUMIFS(Purchases!F:F,Purchases!C:C,A156))</f>
        <v/>
      </c>
      <c r="D156" s="5" t="str">
        <f>IF(A156="","",SUMIFS(Sales!F:F,Sales!C:C,A156))</f>
        <v/>
      </c>
      <c r="E156" s="5" t="str">
        <f t="shared" si="9"/>
        <v/>
      </c>
      <c r="F156" s="5" t="str">
        <f>IF(A156="","",_xlfn.XLOOKUP(A156,Products!A:A,Products!E:E))</f>
        <v/>
      </c>
      <c r="G156" s="5" t="str">
        <f t="shared" si="10"/>
        <v/>
      </c>
      <c r="H156" s="5" t="str">
        <f>IF(A156="","",_xlfn.XLOOKUP(A156,Products!A:A,Products!G:G))</f>
        <v/>
      </c>
      <c r="I156" s="5" t="str">
        <f t="shared" si="11"/>
        <v/>
      </c>
    </row>
    <row r="157" spans="1:9" x14ac:dyDescent="0.3">
      <c r="A157" s="5" t="str">
        <f>IF(Products!A157="","",Products!A157)</f>
        <v/>
      </c>
      <c r="B157" s="5" t="str">
        <f>IF(A157="","",Products!B157)</f>
        <v/>
      </c>
      <c r="C157" s="5" t="str">
        <f>IF(A157="","",SUMIFS(Purchases!F:F,Purchases!C:C,A157))</f>
        <v/>
      </c>
      <c r="D157" s="5" t="str">
        <f>IF(A157="","",SUMIFS(Sales!F:F,Sales!C:C,A157))</f>
        <v/>
      </c>
      <c r="E157" s="5" t="str">
        <f t="shared" si="9"/>
        <v/>
      </c>
      <c r="F157" s="5" t="str">
        <f>IF(A157="","",_xlfn.XLOOKUP(A157,Products!A:A,Products!E:E))</f>
        <v/>
      </c>
      <c r="G157" s="5" t="str">
        <f t="shared" si="10"/>
        <v/>
      </c>
      <c r="H157" s="5" t="str">
        <f>IF(A157="","",_xlfn.XLOOKUP(A157,Products!A:A,Products!G:G))</f>
        <v/>
      </c>
      <c r="I157" s="5" t="str">
        <f t="shared" si="11"/>
        <v/>
      </c>
    </row>
    <row r="158" spans="1:9" x14ac:dyDescent="0.3">
      <c r="A158" s="5" t="str">
        <f>IF(Products!A158="","",Products!A158)</f>
        <v/>
      </c>
      <c r="B158" s="5" t="str">
        <f>IF(A158="","",Products!B158)</f>
        <v/>
      </c>
      <c r="C158" s="5" t="str">
        <f>IF(A158="","",SUMIFS(Purchases!F:F,Purchases!C:C,A158))</f>
        <v/>
      </c>
      <c r="D158" s="5" t="str">
        <f>IF(A158="","",SUMIFS(Sales!F:F,Sales!C:C,A158))</f>
        <v/>
      </c>
      <c r="E158" s="5" t="str">
        <f t="shared" si="9"/>
        <v/>
      </c>
      <c r="F158" s="5" t="str">
        <f>IF(A158="","",_xlfn.XLOOKUP(A158,Products!A:A,Products!E:E))</f>
        <v/>
      </c>
      <c r="G158" s="5" t="str">
        <f t="shared" si="10"/>
        <v/>
      </c>
      <c r="H158" s="5" t="str">
        <f>IF(A158="","",_xlfn.XLOOKUP(A158,Products!A:A,Products!G:G))</f>
        <v/>
      </c>
      <c r="I158" s="5" t="str">
        <f t="shared" si="11"/>
        <v/>
      </c>
    </row>
    <row r="159" spans="1:9" x14ac:dyDescent="0.3">
      <c r="A159" s="5" t="str">
        <f>IF(Products!A159="","",Products!A159)</f>
        <v/>
      </c>
      <c r="B159" s="5" t="str">
        <f>IF(A159="","",Products!B159)</f>
        <v/>
      </c>
      <c r="C159" s="5" t="str">
        <f>IF(A159="","",SUMIFS(Purchases!F:F,Purchases!C:C,A159))</f>
        <v/>
      </c>
      <c r="D159" s="5" t="str">
        <f>IF(A159="","",SUMIFS(Sales!F:F,Sales!C:C,A159))</f>
        <v/>
      </c>
      <c r="E159" s="5" t="str">
        <f t="shared" si="9"/>
        <v/>
      </c>
      <c r="F159" s="5" t="str">
        <f>IF(A159="","",_xlfn.XLOOKUP(A159,Products!A:A,Products!E:E))</f>
        <v/>
      </c>
      <c r="G159" s="5" t="str">
        <f t="shared" si="10"/>
        <v/>
      </c>
      <c r="H159" s="5" t="str">
        <f>IF(A159="","",_xlfn.XLOOKUP(A159,Products!A:A,Products!G:G))</f>
        <v/>
      </c>
      <c r="I159" s="5" t="str">
        <f t="shared" si="11"/>
        <v/>
      </c>
    </row>
    <row r="160" spans="1:9" x14ac:dyDescent="0.3">
      <c r="A160" s="5" t="str">
        <f>IF(Products!A160="","",Products!A160)</f>
        <v/>
      </c>
      <c r="B160" s="5" t="str">
        <f>IF(A160="","",Products!B160)</f>
        <v/>
      </c>
      <c r="C160" s="5" t="str">
        <f>IF(A160="","",SUMIFS(Purchases!F:F,Purchases!C:C,A160))</f>
        <v/>
      </c>
      <c r="D160" s="5" t="str">
        <f>IF(A160="","",SUMIFS(Sales!F:F,Sales!C:C,A160))</f>
        <v/>
      </c>
      <c r="E160" s="5" t="str">
        <f t="shared" si="9"/>
        <v/>
      </c>
      <c r="F160" s="5" t="str">
        <f>IF(A160="","",_xlfn.XLOOKUP(A160,Products!A:A,Products!E:E))</f>
        <v/>
      </c>
      <c r="G160" s="5" t="str">
        <f t="shared" si="10"/>
        <v/>
      </c>
      <c r="H160" s="5" t="str">
        <f>IF(A160="","",_xlfn.XLOOKUP(A160,Products!A:A,Products!G:G))</f>
        <v/>
      </c>
      <c r="I160" s="5" t="str">
        <f t="shared" si="11"/>
        <v/>
      </c>
    </row>
    <row r="161" spans="1:9" x14ac:dyDescent="0.3">
      <c r="A161" s="5" t="str">
        <f>IF(Products!A161="","",Products!A161)</f>
        <v/>
      </c>
      <c r="B161" s="5" t="str">
        <f>IF(A161="","",Products!B161)</f>
        <v/>
      </c>
      <c r="C161" s="5" t="str">
        <f>IF(A161="","",SUMIFS(Purchases!F:F,Purchases!C:C,A161))</f>
        <v/>
      </c>
      <c r="D161" s="5" t="str">
        <f>IF(A161="","",SUMIFS(Sales!F:F,Sales!C:C,A161))</f>
        <v/>
      </c>
      <c r="E161" s="5" t="str">
        <f t="shared" si="9"/>
        <v/>
      </c>
      <c r="F161" s="5" t="str">
        <f>IF(A161="","",_xlfn.XLOOKUP(A161,Products!A:A,Products!E:E))</f>
        <v/>
      </c>
      <c r="G161" s="5" t="str">
        <f t="shared" si="10"/>
        <v/>
      </c>
      <c r="H161" s="5" t="str">
        <f>IF(A161="","",_xlfn.XLOOKUP(A161,Products!A:A,Products!G:G))</f>
        <v/>
      </c>
      <c r="I161" s="5" t="str">
        <f t="shared" si="11"/>
        <v/>
      </c>
    </row>
    <row r="162" spans="1:9" x14ac:dyDescent="0.3">
      <c r="A162" s="5" t="str">
        <f>IF(Products!A162="","",Products!A162)</f>
        <v/>
      </c>
      <c r="B162" s="5" t="str">
        <f>IF(A162="","",Products!B162)</f>
        <v/>
      </c>
      <c r="C162" s="5" t="str">
        <f>IF(A162="","",SUMIFS(Purchases!F:F,Purchases!C:C,A162))</f>
        <v/>
      </c>
      <c r="D162" s="5" t="str">
        <f>IF(A162="","",SUMIFS(Sales!F:F,Sales!C:C,A162))</f>
        <v/>
      </c>
      <c r="E162" s="5" t="str">
        <f t="shared" si="9"/>
        <v/>
      </c>
      <c r="F162" s="5" t="str">
        <f>IF(A162="","",_xlfn.XLOOKUP(A162,Products!A:A,Products!E:E))</f>
        <v/>
      </c>
      <c r="G162" s="5" t="str">
        <f t="shared" si="10"/>
        <v/>
      </c>
      <c r="H162" s="5" t="str">
        <f>IF(A162="","",_xlfn.XLOOKUP(A162,Products!A:A,Products!G:G))</f>
        <v/>
      </c>
      <c r="I162" s="5" t="str">
        <f t="shared" si="11"/>
        <v/>
      </c>
    </row>
    <row r="163" spans="1:9" x14ac:dyDescent="0.3">
      <c r="A163" s="5" t="str">
        <f>IF(Products!A163="","",Products!A163)</f>
        <v/>
      </c>
      <c r="B163" s="5" t="str">
        <f>IF(A163="","",Products!B163)</f>
        <v/>
      </c>
      <c r="C163" s="5" t="str">
        <f>IF(A163="","",SUMIFS(Purchases!F:F,Purchases!C:C,A163))</f>
        <v/>
      </c>
      <c r="D163" s="5" t="str">
        <f>IF(A163="","",SUMIFS(Sales!F:F,Sales!C:C,A163))</f>
        <v/>
      </c>
      <c r="E163" s="5" t="str">
        <f t="shared" si="9"/>
        <v/>
      </c>
      <c r="F163" s="5" t="str">
        <f>IF(A163="","",_xlfn.XLOOKUP(A163,Products!A:A,Products!E:E))</f>
        <v/>
      </c>
      <c r="G163" s="5" t="str">
        <f t="shared" si="10"/>
        <v/>
      </c>
      <c r="H163" s="5" t="str">
        <f>IF(A163="","",_xlfn.XLOOKUP(A163,Products!A:A,Products!G:G))</f>
        <v/>
      </c>
      <c r="I163" s="5" t="str">
        <f t="shared" si="11"/>
        <v/>
      </c>
    </row>
    <row r="164" spans="1:9" x14ac:dyDescent="0.3">
      <c r="A164" s="5" t="str">
        <f>IF(Products!A164="","",Products!A164)</f>
        <v/>
      </c>
      <c r="B164" s="5" t="str">
        <f>IF(A164="","",Products!B164)</f>
        <v/>
      </c>
      <c r="C164" s="5" t="str">
        <f>IF(A164="","",SUMIFS(Purchases!F:F,Purchases!C:C,A164))</f>
        <v/>
      </c>
      <c r="D164" s="5" t="str">
        <f>IF(A164="","",SUMIFS(Sales!F:F,Sales!C:C,A164))</f>
        <v/>
      </c>
      <c r="E164" s="5" t="str">
        <f t="shared" si="9"/>
        <v/>
      </c>
      <c r="F164" s="5" t="str">
        <f>IF(A164="","",_xlfn.XLOOKUP(A164,Products!A:A,Products!E:E))</f>
        <v/>
      </c>
      <c r="G164" s="5" t="str">
        <f t="shared" si="10"/>
        <v/>
      </c>
      <c r="H164" s="5" t="str">
        <f>IF(A164="","",_xlfn.XLOOKUP(A164,Products!A:A,Products!G:G))</f>
        <v/>
      </c>
      <c r="I164" s="5" t="str">
        <f t="shared" si="11"/>
        <v/>
      </c>
    </row>
    <row r="165" spans="1:9" x14ac:dyDescent="0.3">
      <c r="A165" s="5" t="str">
        <f>IF(Products!A165="","",Products!A165)</f>
        <v/>
      </c>
      <c r="B165" s="5" t="str">
        <f>IF(A165="","",Products!B165)</f>
        <v/>
      </c>
      <c r="C165" s="5" t="str">
        <f>IF(A165="","",SUMIFS(Purchases!F:F,Purchases!C:C,A165))</f>
        <v/>
      </c>
      <c r="D165" s="5" t="str">
        <f>IF(A165="","",SUMIFS(Sales!F:F,Sales!C:C,A165))</f>
        <v/>
      </c>
      <c r="E165" s="5" t="str">
        <f t="shared" si="9"/>
        <v/>
      </c>
      <c r="F165" s="5" t="str">
        <f>IF(A165="","",_xlfn.XLOOKUP(A165,Products!A:A,Products!E:E))</f>
        <v/>
      </c>
      <c r="G165" s="5" t="str">
        <f t="shared" si="10"/>
        <v/>
      </c>
      <c r="H165" s="5" t="str">
        <f>IF(A165="","",_xlfn.XLOOKUP(A165,Products!A:A,Products!G:G))</f>
        <v/>
      </c>
      <c r="I165" s="5" t="str">
        <f t="shared" si="11"/>
        <v/>
      </c>
    </row>
    <row r="166" spans="1:9" x14ac:dyDescent="0.3">
      <c r="A166" s="5" t="str">
        <f>IF(Products!A166="","",Products!A166)</f>
        <v/>
      </c>
      <c r="B166" s="5" t="str">
        <f>IF(A166="","",Products!B166)</f>
        <v/>
      </c>
      <c r="C166" s="5" t="str">
        <f>IF(A166="","",SUMIFS(Purchases!F:F,Purchases!C:C,A166))</f>
        <v/>
      </c>
      <c r="D166" s="5" t="str">
        <f>IF(A166="","",SUMIFS(Sales!F:F,Sales!C:C,A166))</f>
        <v/>
      </c>
      <c r="E166" s="5" t="str">
        <f t="shared" si="9"/>
        <v/>
      </c>
      <c r="F166" s="5" t="str">
        <f>IF(A166="","",_xlfn.XLOOKUP(A166,Products!A:A,Products!E:E))</f>
        <v/>
      </c>
      <c r="G166" s="5" t="str">
        <f t="shared" si="10"/>
        <v/>
      </c>
      <c r="H166" s="5" t="str">
        <f>IF(A166="","",_xlfn.XLOOKUP(A166,Products!A:A,Products!G:G))</f>
        <v/>
      </c>
      <c r="I166" s="5" t="str">
        <f t="shared" si="11"/>
        <v/>
      </c>
    </row>
    <row r="167" spans="1:9" x14ac:dyDescent="0.3">
      <c r="A167" s="5" t="str">
        <f>IF(Products!A167="","",Products!A167)</f>
        <v/>
      </c>
      <c r="B167" s="5" t="str">
        <f>IF(A167="","",Products!B167)</f>
        <v/>
      </c>
      <c r="C167" s="5" t="str">
        <f>IF(A167="","",SUMIFS(Purchases!F:F,Purchases!C:C,A167))</f>
        <v/>
      </c>
      <c r="D167" s="5" t="str">
        <f>IF(A167="","",SUMIFS(Sales!F:F,Sales!C:C,A167))</f>
        <v/>
      </c>
      <c r="E167" s="5" t="str">
        <f t="shared" si="9"/>
        <v/>
      </c>
      <c r="F167" s="5" t="str">
        <f>IF(A167="","",_xlfn.XLOOKUP(A167,Products!A:A,Products!E:E))</f>
        <v/>
      </c>
      <c r="G167" s="5" t="str">
        <f t="shared" si="10"/>
        <v/>
      </c>
      <c r="H167" s="5" t="str">
        <f>IF(A167="","",_xlfn.XLOOKUP(A167,Products!A:A,Products!G:G))</f>
        <v/>
      </c>
      <c r="I167" s="5" t="str">
        <f t="shared" si="11"/>
        <v/>
      </c>
    </row>
    <row r="168" spans="1:9" x14ac:dyDescent="0.3">
      <c r="A168" s="5" t="str">
        <f>IF(Products!A168="","",Products!A168)</f>
        <v/>
      </c>
      <c r="B168" s="5" t="str">
        <f>IF(A168="","",Products!B168)</f>
        <v/>
      </c>
      <c r="C168" s="5" t="str">
        <f>IF(A168="","",SUMIFS(Purchases!F:F,Purchases!C:C,A168))</f>
        <v/>
      </c>
      <c r="D168" s="5" t="str">
        <f>IF(A168="","",SUMIFS(Sales!F:F,Sales!C:C,A168))</f>
        <v/>
      </c>
      <c r="E168" s="5" t="str">
        <f t="shared" si="9"/>
        <v/>
      </c>
      <c r="F168" s="5" t="str">
        <f>IF(A168="","",_xlfn.XLOOKUP(A168,Products!A:A,Products!E:E))</f>
        <v/>
      </c>
      <c r="G168" s="5" t="str">
        <f t="shared" si="10"/>
        <v/>
      </c>
      <c r="H168" s="5" t="str">
        <f>IF(A168="","",_xlfn.XLOOKUP(A168,Products!A:A,Products!G:G))</f>
        <v/>
      </c>
      <c r="I168" s="5" t="str">
        <f t="shared" si="11"/>
        <v/>
      </c>
    </row>
    <row r="169" spans="1:9" x14ac:dyDescent="0.3">
      <c r="A169" s="5" t="str">
        <f>IF(Products!A169="","",Products!A169)</f>
        <v/>
      </c>
      <c r="B169" s="5" t="str">
        <f>IF(A169="","",Products!B169)</f>
        <v/>
      </c>
      <c r="C169" s="5" t="str">
        <f>IF(A169="","",SUMIFS(Purchases!F:F,Purchases!C:C,A169))</f>
        <v/>
      </c>
      <c r="D169" s="5" t="str">
        <f>IF(A169="","",SUMIFS(Sales!F:F,Sales!C:C,A169))</f>
        <v/>
      </c>
      <c r="E169" s="5" t="str">
        <f t="shared" si="9"/>
        <v/>
      </c>
      <c r="F169" s="5" t="str">
        <f>IF(A169="","",_xlfn.XLOOKUP(A169,Products!A:A,Products!E:E))</f>
        <v/>
      </c>
      <c r="G169" s="5" t="str">
        <f t="shared" si="10"/>
        <v/>
      </c>
      <c r="H169" s="5" t="str">
        <f>IF(A169="","",_xlfn.XLOOKUP(A169,Products!A:A,Products!G:G))</f>
        <v/>
      </c>
      <c r="I169" s="5" t="str">
        <f t="shared" si="11"/>
        <v/>
      </c>
    </row>
    <row r="170" spans="1:9" x14ac:dyDescent="0.3">
      <c r="A170" s="5" t="str">
        <f>IF(Products!A170="","",Products!A170)</f>
        <v/>
      </c>
      <c r="B170" s="5" t="str">
        <f>IF(A170="","",Products!B170)</f>
        <v/>
      </c>
      <c r="C170" s="5" t="str">
        <f>IF(A170="","",SUMIFS(Purchases!F:F,Purchases!C:C,A170))</f>
        <v/>
      </c>
      <c r="D170" s="5" t="str">
        <f>IF(A170="","",SUMIFS(Sales!F:F,Sales!C:C,A170))</f>
        <v/>
      </c>
      <c r="E170" s="5" t="str">
        <f t="shared" si="9"/>
        <v/>
      </c>
      <c r="F170" s="5" t="str">
        <f>IF(A170="","",_xlfn.XLOOKUP(A170,Products!A:A,Products!E:E))</f>
        <v/>
      </c>
      <c r="G170" s="5" t="str">
        <f t="shared" si="10"/>
        <v/>
      </c>
      <c r="H170" s="5" t="str">
        <f>IF(A170="","",_xlfn.XLOOKUP(A170,Products!A:A,Products!G:G))</f>
        <v/>
      </c>
      <c r="I170" s="5" t="str">
        <f t="shared" si="11"/>
        <v/>
      </c>
    </row>
    <row r="171" spans="1:9" x14ac:dyDescent="0.3">
      <c r="A171" s="5" t="str">
        <f>IF(Products!A171="","",Products!A171)</f>
        <v/>
      </c>
      <c r="B171" s="5" t="str">
        <f>IF(A171="","",Products!B171)</f>
        <v/>
      </c>
      <c r="C171" s="5" t="str">
        <f>IF(A171="","",SUMIFS(Purchases!F:F,Purchases!C:C,A171))</f>
        <v/>
      </c>
      <c r="D171" s="5" t="str">
        <f>IF(A171="","",SUMIFS(Sales!F:F,Sales!C:C,A171))</f>
        <v/>
      </c>
      <c r="E171" s="5" t="str">
        <f t="shared" si="9"/>
        <v/>
      </c>
      <c r="F171" s="5" t="str">
        <f>IF(A171="","",_xlfn.XLOOKUP(A171,Products!A:A,Products!E:E))</f>
        <v/>
      </c>
      <c r="G171" s="5" t="str">
        <f t="shared" si="10"/>
        <v/>
      </c>
      <c r="H171" s="5" t="str">
        <f>IF(A171="","",_xlfn.XLOOKUP(A171,Products!A:A,Products!G:G))</f>
        <v/>
      </c>
      <c r="I171" s="5" t="str">
        <f t="shared" si="11"/>
        <v/>
      </c>
    </row>
    <row r="172" spans="1:9" x14ac:dyDescent="0.3">
      <c r="A172" s="5" t="str">
        <f>IF(Products!A172="","",Products!A172)</f>
        <v/>
      </c>
      <c r="B172" s="5" t="str">
        <f>IF(A172="","",Products!B172)</f>
        <v/>
      </c>
      <c r="C172" s="5" t="str">
        <f>IF(A172="","",SUMIFS(Purchases!F:F,Purchases!C:C,A172))</f>
        <v/>
      </c>
      <c r="D172" s="5" t="str">
        <f>IF(A172="","",SUMIFS(Sales!F:F,Sales!C:C,A172))</f>
        <v/>
      </c>
      <c r="E172" s="5" t="str">
        <f t="shared" si="9"/>
        <v/>
      </c>
      <c r="F172" s="5" t="str">
        <f>IF(A172="","",_xlfn.XLOOKUP(A172,Products!A:A,Products!E:E))</f>
        <v/>
      </c>
      <c r="G172" s="5" t="str">
        <f t="shared" si="10"/>
        <v/>
      </c>
      <c r="H172" s="5" t="str">
        <f>IF(A172="","",_xlfn.XLOOKUP(A172,Products!A:A,Products!G:G))</f>
        <v/>
      </c>
      <c r="I172" s="5" t="str">
        <f t="shared" si="11"/>
        <v/>
      </c>
    </row>
    <row r="173" spans="1:9" x14ac:dyDescent="0.3">
      <c r="A173" s="5" t="str">
        <f>IF(Products!A173="","",Products!A173)</f>
        <v/>
      </c>
      <c r="B173" s="5" t="str">
        <f>IF(A173="","",Products!B173)</f>
        <v/>
      </c>
      <c r="C173" s="5" t="str">
        <f>IF(A173="","",SUMIFS(Purchases!F:F,Purchases!C:C,A173))</f>
        <v/>
      </c>
      <c r="D173" s="5" t="str">
        <f>IF(A173="","",SUMIFS(Sales!F:F,Sales!C:C,A173))</f>
        <v/>
      </c>
      <c r="E173" s="5" t="str">
        <f t="shared" si="9"/>
        <v/>
      </c>
      <c r="F173" s="5" t="str">
        <f>IF(A173="","",_xlfn.XLOOKUP(A173,Products!A:A,Products!E:E))</f>
        <v/>
      </c>
      <c r="G173" s="5" t="str">
        <f t="shared" si="10"/>
        <v/>
      </c>
      <c r="H173" s="5" t="str">
        <f>IF(A173="","",_xlfn.XLOOKUP(A173,Products!A:A,Products!G:G))</f>
        <v/>
      </c>
      <c r="I173" s="5" t="str">
        <f t="shared" si="11"/>
        <v/>
      </c>
    </row>
    <row r="174" spans="1:9" x14ac:dyDescent="0.3">
      <c r="A174" s="5" t="str">
        <f>IF(Products!A174="","",Products!A174)</f>
        <v/>
      </c>
      <c r="B174" s="5" t="str">
        <f>IF(A174="","",Products!B174)</f>
        <v/>
      </c>
      <c r="C174" s="5" t="str">
        <f>IF(A174="","",SUMIFS(Purchases!F:F,Purchases!C:C,A174))</f>
        <v/>
      </c>
      <c r="D174" s="5" t="str">
        <f>IF(A174="","",SUMIFS(Sales!F:F,Sales!C:C,A174))</f>
        <v/>
      </c>
      <c r="E174" s="5" t="str">
        <f t="shared" si="9"/>
        <v/>
      </c>
      <c r="F174" s="5" t="str">
        <f>IF(A174="","",_xlfn.XLOOKUP(A174,Products!A:A,Products!E:E))</f>
        <v/>
      </c>
      <c r="G174" s="5" t="str">
        <f t="shared" si="10"/>
        <v/>
      </c>
      <c r="H174" s="5" t="str">
        <f>IF(A174="","",_xlfn.XLOOKUP(A174,Products!A:A,Products!G:G))</f>
        <v/>
      </c>
      <c r="I174" s="5" t="str">
        <f t="shared" si="11"/>
        <v/>
      </c>
    </row>
    <row r="175" spans="1:9" x14ac:dyDescent="0.3">
      <c r="A175" s="5" t="str">
        <f>IF(Products!A175="","",Products!A175)</f>
        <v/>
      </c>
      <c r="B175" s="5" t="str">
        <f>IF(A175="","",Products!B175)</f>
        <v/>
      </c>
      <c r="C175" s="5" t="str">
        <f>IF(A175="","",SUMIFS(Purchases!F:F,Purchases!C:C,A175))</f>
        <v/>
      </c>
      <c r="D175" s="5" t="str">
        <f>IF(A175="","",SUMIFS(Sales!F:F,Sales!C:C,A175))</f>
        <v/>
      </c>
      <c r="E175" s="5" t="str">
        <f t="shared" si="9"/>
        <v/>
      </c>
      <c r="F175" s="5" t="str">
        <f>IF(A175="","",_xlfn.XLOOKUP(A175,Products!A:A,Products!E:E))</f>
        <v/>
      </c>
      <c r="G175" s="5" t="str">
        <f t="shared" si="10"/>
        <v/>
      </c>
      <c r="H175" s="5" t="str">
        <f>IF(A175="","",_xlfn.XLOOKUP(A175,Products!A:A,Products!G:G))</f>
        <v/>
      </c>
      <c r="I175" s="5" t="str">
        <f t="shared" si="11"/>
        <v/>
      </c>
    </row>
    <row r="176" spans="1:9" x14ac:dyDescent="0.3">
      <c r="A176" s="5" t="str">
        <f>IF(Products!A176="","",Products!A176)</f>
        <v/>
      </c>
      <c r="B176" s="5" t="str">
        <f>IF(A176="","",Products!B176)</f>
        <v/>
      </c>
      <c r="C176" s="5" t="str">
        <f>IF(A176="","",SUMIFS(Purchases!F:F,Purchases!C:C,A176))</f>
        <v/>
      </c>
      <c r="D176" s="5" t="str">
        <f>IF(A176="","",SUMIFS(Sales!F:F,Sales!C:C,A176))</f>
        <v/>
      </c>
      <c r="E176" s="5" t="str">
        <f t="shared" si="9"/>
        <v/>
      </c>
      <c r="F176" s="5" t="str">
        <f>IF(A176="","",_xlfn.XLOOKUP(A176,Products!A:A,Products!E:E))</f>
        <v/>
      </c>
      <c r="G176" s="5" t="str">
        <f t="shared" si="10"/>
        <v/>
      </c>
      <c r="H176" s="5" t="str">
        <f>IF(A176="","",_xlfn.XLOOKUP(A176,Products!A:A,Products!G:G))</f>
        <v/>
      </c>
      <c r="I176" s="5" t="str">
        <f t="shared" si="11"/>
        <v/>
      </c>
    </row>
    <row r="177" spans="1:9" x14ac:dyDescent="0.3">
      <c r="A177" s="5" t="str">
        <f>IF(Products!A177="","",Products!A177)</f>
        <v/>
      </c>
      <c r="B177" s="5" t="str">
        <f>IF(A177="","",Products!B177)</f>
        <v/>
      </c>
      <c r="C177" s="5" t="str">
        <f>IF(A177="","",SUMIFS(Purchases!F:F,Purchases!C:C,A177))</f>
        <v/>
      </c>
      <c r="D177" s="5" t="str">
        <f>IF(A177="","",SUMIFS(Sales!F:F,Sales!C:C,A177))</f>
        <v/>
      </c>
      <c r="E177" s="5" t="str">
        <f t="shared" si="9"/>
        <v/>
      </c>
      <c r="F177" s="5" t="str">
        <f>IF(A177="","",_xlfn.XLOOKUP(A177,Products!A:A,Products!E:E))</f>
        <v/>
      </c>
      <c r="G177" s="5" t="str">
        <f t="shared" si="10"/>
        <v/>
      </c>
      <c r="H177" s="5" t="str">
        <f>IF(A177="","",_xlfn.XLOOKUP(A177,Products!A:A,Products!G:G))</f>
        <v/>
      </c>
      <c r="I177" s="5" t="str">
        <f t="shared" si="11"/>
        <v/>
      </c>
    </row>
    <row r="178" spans="1:9" x14ac:dyDescent="0.3">
      <c r="A178" s="5" t="str">
        <f>IF(Products!A178="","",Products!A178)</f>
        <v/>
      </c>
      <c r="B178" s="5" t="str">
        <f>IF(A178="","",Products!B178)</f>
        <v/>
      </c>
      <c r="C178" s="5" t="str">
        <f>IF(A178="","",SUMIFS(Purchases!F:F,Purchases!C:C,A178))</f>
        <v/>
      </c>
      <c r="D178" s="5" t="str">
        <f>IF(A178="","",SUMIFS(Sales!F:F,Sales!C:C,A178))</f>
        <v/>
      </c>
      <c r="E178" s="5" t="str">
        <f t="shared" si="9"/>
        <v/>
      </c>
      <c r="F178" s="5" t="str">
        <f>IF(A178="","",_xlfn.XLOOKUP(A178,Products!A:A,Products!E:E))</f>
        <v/>
      </c>
      <c r="G178" s="5" t="str">
        <f t="shared" si="10"/>
        <v/>
      </c>
      <c r="H178" s="5" t="str">
        <f>IF(A178="","",_xlfn.XLOOKUP(A178,Products!A:A,Products!G:G))</f>
        <v/>
      </c>
      <c r="I178" s="5" t="str">
        <f t="shared" si="11"/>
        <v/>
      </c>
    </row>
    <row r="179" spans="1:9" x14ac:dyDescent="0.3">
      <c r="A179" s="5" t="str">
        <f>IF(Products!A179="","",Products!A179)</f>
        <v/>
      </c>
      <c r="B179" s="5" t="str">
        <f>IF(A179="","",Products!B179)</f>
        <v/>
      </c>
      <c r="C179" s="5" t="str">
        <f>IF(A179="","",SUMIFS(Purchases!F:F,Purchases!C:C,A179))</f>
        <v/>
      </c>
      <c r="D179" s="5" t="str">
        <f>IF(A179="","",SUMIFS(Sales!F:F,Sales!C:C,A179))</f>
        <v/>
      </c>
      <c r="E179" s="5" t="str">
        <f t="shared" si="9"/>
        <v/>
      </c>
      <c r="F179" s="5" t="str">
        <f>IF(A179="","",_xlfn.XLOOKUP(A179,Products!A:A,Products!E:E))</f>
        <v/>
      </c>
      <c r="G179" s="5" t="str">
        <f t="shared" si="10"/>
        <v/>
      </c>
      <c r="H179" s="5" t="str">
        <f>IF(A179="","",_xlfn.XLOOKUP(A179,Products!A:A,Products!G:G))</f>
        <v/>
      </c>
      <c r="I179" s="5" t="str">
        <f t="shared" si="11"/>
        <v/>
      </c>
    </row>
    <row r="180" spans="1:9" x14ac:dyDescent="0.3">
      <c r="A180" s="5" t="str">
        <f>IF(Products!A180="","",Products!A180)</f>
        <v/>
      </c>
      <c r="B180" s="5" t="str">
        <f>IF(A180="","",Products!B180)</f>
        <v/>
      </c>
      <c r="C180" s="5" t="str">
        <f>IF(A180="","",SUMIFS(Purchases!F:F,Purchases!C:C,A180))</f>
        <v/>
      </c>
      <c r="D180" s="5" t="str">
        <f>IF(A180="","",SUMIFS(Sales!F:F,Sales!C:C,A180))</f>
        <v/>
      </c>
      <c r="E180" s="5" t="str">
        <f t="shared" si="9"/>
        <v/>
      </c>
      <c r="F180" s="5" t="str">
        <f>IF(A180="","",_xlfn.XLOOKUP(A180,Products!A:A,Products!E:E))</f>
        <v/>
      </c>
      <c r="G180" s="5" t="str">
        <f t="shared" si="10"/>
        <v/>
      </c>
      <c r="H180" s="5" t="str">
        <f>IF(A180="","",_xlfn.XLOOKUP(A180,Products!A:A,Products!G:G))</f>
        <v/>
      </c>
      <c r="I180" s="5" t="str">
        <f t="shared" si="11"/>
        <v/>
      </c>
    </row>
    <row r="181" spans="1:9" x14ac:dyDescent="0.3">
      <c r="A181" s="5" t="str">
        <f>IF(Products!A181="","",Products!A181)</f>
        <v/>
      </c>
      <c r="B181" s="5" t="str">
        <f>IF(A181="","",Products!B181)</f>
        <v/>
      </c>
      <c r="C181" s="5" t="str">
        <f>IF(A181="","",SUMIFS(Purchases!F:F,Purchases!C:C,A181))</f>
        <v/>
      </c>
      <c r="D181" s="5" t="str">
        <f>IF(A181="","",SUMIFS(Sales!F:F,Sales!C:C,A181))</f>
        <v/>
      </c>
      <c r="E181" s="5" t="str">
        <f t="shared" si="9"/>
        <v/>
      </c>
      <c r="F181" s="5" t="str">
        <f>IF(A181="","",_xlfn.XLOOKUP(A181,Products!A:A,Products!E:E))</f>
        <v/>
      </c>
      <c r="G181" s="5" t="str">
        <f t="shared" si="10"/>
        <v/>
      </c>
      <c r="H181" s="5" t="str">
        <f>IF(A181="","",_xlfn.XLOOKUP(A181,Products!A:A,Products!G:G))</f>
        <v/>
      </c>
      <c r="I181" s="5" t="str">
        <f t="shared" si="11"/>
        <v/>
      </c>
    </row>
    <row r="182" spans="1:9" x14ac:dyDescent="0.3">
      <c r="A182" s="5" t="str">
        <f>IF(Products!A182="","",Products!A182)</f>
        <v/>
      </c>
      <c r="B182" s="5" t="str">
        <f>IF(A182="","",Products!B182)</f>
        <v/>
      </c>
      <c r="C182" s="5" t="str">
        <f>IF(A182="","",SUMIFS(Purchases!F:F,Purchases!C:C,A182))</f>
        <v/>
      </c>
      <c r="D182" s="5" t="str">
        <f>IF(A182="","",SUMIFS(Sales!F:F,Sales!C:C,A182))</f>
        <v/>
      </c>
      <c r="E182" s="5" t="str">
        <f t="shared" si="9"/>
        <v/>
      </c>
      <c r="F182" s="5" t="str">
        <f>IF(A182="","",_xlfn.XLOOKUP(A182,Products!A:A,Products!E:E))</f>
        <v/>
      </c>
      <c r="G182" s="5" t="str">
        <f t="shared" si="10"/>
        <v/>
      </c>
      <c r="H182" s="5" t="str">
        <f>IF(A182="","",_xlfn.XLOOKUP(A182,Products!A:A,Products!G:G))</f>
        <v/>
      </c>
      <c r="I182" s="5" t="str">
        <f t="shared" si="11"/>
        <v/>
      </c>
    </row>
    <row r="183" spans="1:9" x14ac:dyDescent="0.3">
      <c r="A183" s="5" t="str">
        <f>IF(Products!A183="","",Products!A183)</f>
        <v/>
      </c>
      <c r="B183" s="5" t="str">
        <f>IF(A183="","",Products!B183)</f>
        <v/>
      </c>
      <c r="C183" s="5" t="str">
        <f>IF(A183="","",SUMIFS(Purchases!F:F,Purchases!C:C,A183))</f>
        <v/>
      </c>
      <c r="D183" s="5" t="str">
        <f>IF(A183="","",SUMIFS(Sales!F:F,Sales!C:C,A183))</f>
        <v/>
      </c>
      <c r="E183" s="5" t="str">
        <f t="shared" si="9"/>
        <v/>
      </c>
      <c r="F183" s="5" t="str">
        <f>IF(A183="","",_xlfn.XLOOKUP(A183,Products!A:A,Products!E:E))</f>
        <v/>
      </c>
      <c r="G183" s="5" t="str">
        <f t="shared" si="10"/>
        <v/>
      </c>
      <c r="H183" s="5" t="str">
        <f>IF(A183="","",_xlfn.XLOOKUP(A183,Products!A:A,Products!G:G))</f>
        <v/>
      </c>
      <c r="I183" s="5" t="str">
        <f t="shared" si="11"/>
        <v/>
      </c>
    </row>
    <row r="184" spans="1:9" x14ac:dyDescent="0.3">
      <c r="A184" s="5" t="str">
        <f>IF(Products!A184="","",Products!A184)</f>
        <v/>
      </c>
      <c r="B184" s="5" t="str">
        <f>IF(A184="","",Products!B184)</f>
        <v/>
      </c>
      <c r="C184" s="5" t="str">
        <f>IF(A184="","",SUMIFS(Purchases!F:F,Purchases!C:C,A184))</f>
        <v/>
      </c>
      <c r="D184" s="5" t="str">
        <f>IF(A184="","",SUMIFS(Sales!F:F,Sales!C:C,A184))</f>
        <v/>
      </c>
      <c r="E184" s="5" t="str">
        <f t="shared" si="9"/>
        <v/>
      </c>
      <c r="F184" s="5" t="str">
        <f>IF(A184="","",_xlfn.XLOOKUP(A184,Products!A:A,Products!E:E))</f>
        <v/>
      </c>
      <c r="G184" s="5" t="str">
        <f t="shared" si="10"/>
        <v/>
      </c>
      <c r="H184" s="5" t="str">
        <f>IF(A184="","",_xlfn.XLOOKUP(A184,Products!A:A,Products!G:G))</f>
        <v/>
      </c>
      <c r="I184" s="5" t="str">
        <f t="shared" si="11"/>
        <v/>
      </c>
    </row>
    <row r="185" spans="1:9" x14ac:dyDescent="0.3">
      <c r="A185" s="5" t="str">
        <f>IF(Products!A185="","",Products!A185)</f>
        <v/>
      </c>
      <c r="B185" s="5" t="str">
        <f>IF(A185="","",Products!B185)</f>
        <v/>
      </c>
      <c r="C185" s="5" t="str">
        <f>IF(A185="","",SUMIFS(Purchases!F:F,Purchases!C:C,A185))</f>
        <v/>
      </c>
      <c r="D185" s="5" t="str">
        <f>IF(A185="","",SUMIFS(Sales!F:F,Sales!C:C,A185))</f>
        <v/>
      </c>
      <c r="E185" s="5" t="str">
        <f t="shared" si="9"/>
        <v/>
      </c>
      <c r="F185" s="5" t="str">
        <f>IF(A185="","",_xlfn.XLOOKUP(A185,Products!A:A,Products!E:E))</f>
        <v/>
      </c>
      <c r="G185" s="5" t="str">
        <f t="shared" si="10"/>
        <v/>
      </c>
      <c r="H185" s="5" t="str">
        <f>IF(A185="","",_xlfn.XLOOKUP(A185,Products!A:A,Products!G:G))</f>
        <v/>
      </c>
      <c r="I185" s="5" t="str">
        <f t="shared" si="11"/>
        <v/>
      </c>
    </row>
    <row r="186" spans="1:9" x14ac:dyDescent="0.3">
      <c r="A186" s="5" t="str">
        <f>IF(Products!A186="","",Products!A186)</f>
        <v/>
      </c>
      <c r="B186" s="5" t="str">
        <f>IF(A186="","",Products!B186)</f>
        <v/>
      </c>
      <c r="C186" s="5" t="str">
        <f>IF(A186="","",SUMIFS(Purchases!F:F,Purchases!C:C,A186))</f>
        <v/>
      </c>
      <c r="D186" s="5" t="str">
        <f>IF(A186="","",SUMIFS(Sales!F:F,Sales!C:C,A186))</f>
        <v/>
      </c>
      <c r="E186" s="5" t="str">
        <f t="shared" si="9"/>
        <v/>
      </c>
      <c r="F186" s="5" t="str">
        <f>IF(A186="","",_xlfn.XLOOKUP(A186,Products!A:A,Products!E:E))</f>
        <v/>
      </c>
      <c r="G186" s="5" t="str">
        <f t="shared" si="10"/>
        <v/>
      </c>
      <c r="H186" s="5" t="str">
        <f>IF(A186="","",_xlfn.XLOOKUP(A186,Products!A:A,Products!G:G))</f>
        <v/>
      </c>
      <c r="I186" s="5" t="str">
        <f t="shared" si="11"/>
        <v/>
      </c>
    </row>
    <row r="187" spans="1:9" x14ac:dyDescent="0.3">
      <c r="A187" s="5" t="str">
        <f>IF(Products!A187="","",Products!A187)</f>
        <v/>
      </c>
      <c r="B187" s="5" t="str">
        <f>IF(A187="","",Products!B187)</f>
        <v/>
      </c>
      <c r="C187" s="5" t="str">
        <f>IF(A187="","",SUMIFS(Purchases!F:F,Purchases!C:C,A187))</f>
        <v/>
      </c>
      <c r="D187" s="5" t="str">
        <f>IF(A187="","",SUMIFS(Sales!F:F,Sales!C:C,A187))</f>
        <v/>
      </c>
      <c r="E187" s="5" t="str">
        <f t="shared" si="9"/>
        <v/>
      </c>
      <c r="F187" s="5" t="str">
        <f>IF(A187="","",_xlfn.XLOOKUP(A187,Products!A:A,Products!E:E))</f>
        <v/>
      </c>
      <c r="G187" s="5" t="str">
        <f t="shared" si="10"/>
        <v/>
      </c>
      <c r="H187" s="5" t="str">
        <f>IF(A187="","",_xlfn.XLOOKUP(A187,Products!A:A,Products!G:G))</f>
        <v/>
      </c>
      <c r="I187" s="5" t="str">
        <f t="shared" si="11"/>
        <v/>
      </c>
    </row>
    <row r="188" spans="1:9" x14ac:dyDescent="0.3">
      <c r="A188" s="5" t="str">
        <f>IF(Products!A188="","",Products!A188)</f>
        <v/>
      </c>
      <c r="B188" s="5" t="str">
        <f>IF(A188="","",Products!B188)</f>
        <v/>
      </c>
      <c r="C188" s="5" t="str">
        <f>IF(A188="","",SUMIFS(Purchases!F:F,Purchases!C:C,A188))</f>
        <v/>
      </c>
      <c r="D188" s="5" t="str">
        <f>IF(A188="","",SUMIFS(Sales!F:F,Sales!C:C,A188))</f>
        <v/>
      </c>
      <c r="E188" s="5" t="str">
        <f t="shared" si="9"/>
        <v/>
      </c>
      <c r="F188" s="5" t="str">
        <f>IF(A188="","",_xlfn.XLOOKUP(A188,Products!A:A,Products!E:E))</f>
        <v/>
      </c>
      <c r="G188" s="5" t="str">
        <f t="shared" si="10"/>
        <v/>
      </c>
      <c r="H188" s="5" t="str">
        <f>IF(A188="","",_xlfn.XLOOKUP(A188,Products!A:A,Products!G:G))</f>
        <v/>
      </c>
      <c r="I188" s="5" t="str">
        <f t="shared" si="11"/>
        <v/>
      </c>
    </row>
    <row r="189" spans="1:9" x14ac:dyDescent="0.3">
      <c r="A189" s="5" t="str">
        <f>IF(Products!A189="","",Products!A189)</f>
        <v/>
      </c>
      <c r="B189" s="5" t="str">
        <f>IF(A189="","",Products!B189)</f>
        <v/>
      </c>
      <c r="C189" s="5" t="str">
        <f>IF(A189="","",SUMIFS(Purchases!F:F,Purchases!C:C,A189))</f>
        <v/>
      </c>
      <c r="D189" s="5" t="str">
        <f>IF(A189="","",SUMIFS(Sales!F:F,Sales!C:C,A189))</f>
        <v/>
      </c>
      <c r="E189" s="5" t="str">
        <f t="shared" si="9"/>
        <v/>
      </c>
      <c r="F189" s="5" t="str">
        <f>IF(A189="","",_xlfn.XLOOKUP(A189,Products!A:A,Products!E:E))</f>
        <v/>
      </c>
      <c r="G189" s="5" t="str">
        <f t="shared" si="10"/>
        <v/>
      </c>
      <c r="H189" s="5" t="str">
        <f>IF(A189="","",_xlfn.XLOOKUP(A189,Products!A:A,Products!G:G))</f>
        <v/>
      </c>
      <c r="I189" s="5" t="str">
        <f t="shared" si="11"/>
        <v/>
      </c>
    </row>
    <row r="190" spans="1:9" x14ac:dyDescent="0.3">
      <c r="A190" s="5" t="str">
        <f>IF(Products!A190="","",Products!A190)</f>
        <v/>
      </c>
      <c r="B190" s="5" t="str">
        <f>IF(A190="","",Products!B190)</f>
        <v/>
      </c>
      <c r="C190" s="5" t="str">
        <f>IF(A190="","",SUMIFS(Purchases!F:F,Purchases!C:C,A190))</f>
        <v/>
      </c>
      <c r="D190" s="5" t="str">
        <f>IF(A190="","",SUMIFS(Sales!F:F,Sales!C:C,A190))</f>
        <v/>
      </c>
      <c r="E190" s="5" t="str">
        <f t="shared" si="9"/>
        <v/>
      </c>
      <c r="F190" s="5" t="str">
        <f>IF(A190="","",_xlfn.XLOOKUP(A190,Products!A:A,Products!E:E))</f>
        <v/>
      </c>
      <c r="G190" s="5" t="str">
        <f t="shared" si="10"/>
        <v/>
      </c>
      <c r="H190" s="5" t="str">
        <f>IF(A190="","",_xlfn.XLOOKUP(A190,Products!A:A,Products!G:G))</f>
        <v/>
      </c>
      <c r="I190" s="5" t="str">
        <f t="shared" si="11"/>
        <v/>
      </c>
    </row>
    <row r="191" spans="1:9" x14ac:dyDescent="0.3">
      <c r="A191" s="5" t="str">
        <f>IF(Products!A191="","",Products!A191)</f>
        <v/>
      </c>
      <c r="B191" s="5" t="str">
        <f>IF(A191="","",Products!B191)</f>
        <v/>
      </c>
      <c r="C191" s="5" t="str">
        <f>IF(A191="","",SUMIFS(Purchases!F:F,Purchases!C:C,A191))</f>
        <v/>
      </c>
      <c r="D191" s="5" t="str">
        <f>IF(A191="","",SUMIFS(Sales!F:F,Sales!C:C,A191))</f>
        <v/>
      </c>
      <c r="E191" s="5" t="str">
        <f t="shared" si="9"/>
        <v/>
      </c>
      <c r="F191" s="5" t="str">
        <f>IF(A191="","",_xlfn.XLOOKUP(A191,Products!A:A,Products!E:E))</f>
        <v/>
      </c>
      <c r="G191" s="5" t="str">
        <f t="shared" si="10"/>
        <v/>
      </c>
      <c r="H191" s="5" t="str">
        <f>IF(A191="","",_xlfn.XLOOKUP(A191,Products!A:A,Products!G:G))</f>
        <v/>
      </c>
      <c r="I191" s="5" t="str">
        <f t="shared" si="11"/>
        <v/>
      </c>
    </row>
    <row r="192" spans="1:9" x14ac:dyDescent="0.3">
      <c r="A192" s="5" t="str">
        <f>IF(Products!A192="","",Products!A192)</f>
        <v/>
      </c>
      <c r="B192" s="5" t="str">
        <f>IF(A192="","",Products!B192)</f>
        <v/>
      </c>
      <c r="C192" s="5" t="str">
        <f>IF(A192="","",SUMIFS(Purchases!F:F,Purchases!C:C,A192))</f>
        <v/>
      </c>
      <c r="D192" s="5" t="str">
        <f>IF(A192="","",SUMIFS(Sales!F:F,Sales!C:C,A192))</f>
        <v/>
      </c>
      <c r="E192" s="5" t="str">
        <f t="shared" si="9"/>
        <v/>
      </c>
      <c r="F192" s="5" t="str">
        <f>IF(A192="","",_xlfn.XLOOKUP(A192,Products!A:A,Products!E:E))</f>
        <v/>
      </c>
      <c r="G192" s="5" t="str">
        <f t="shared" si="10"/>
        <v/>
      </c>
      <c r="H192" s="5" t="str">
        <f>IF(A192="","",_xlfn.XLOOKUP(A192,Products!A:A,Products!G:G))</f>
        <v/>
      </c>
      <c r="I192" s="5" t="str">
        <f t="shared" si="11"/>
        <v/>
      </c>
    </row>
    <row r="193" spans="1:9" x14ac:dyDescent="0.3">
      <c r="A193" s="5" t="str">
        <f>IF(Products!A193="","",Products!A193)</f>
        <v/>
      </c>
      <c r="B193" s="5" t="str">
        <f>IF(A193="","",Products!B193)</f>
        <v/>
      </c>
      <c r="C193" s="5" t="str">
        <f>IF(A193="","",SUMIFS(Purchases!F:F,Purchases!C:C,A193))</f>
        <v/>
      </c>
      <c r="D193" s="5" t="str">
        <f>IF(A193="","",SUMIFS(Sales!F:F,Sales!C:C,A193))</f>
        <v/>
      </c>
      <c r="E193" s="5" t="str">
        <f t="shared" si="9"/>
        <v/>
      </c>
      <c r="F193" s="5" t="str">
        <f>IF(A193="","",_xlfn.XLOOKUP(A193,Products!A:A,Products!E:E))</f>
        <v/>
      </c>
      <c r="G193" s="5" t="str">
        <f t="shared" si="10"/>
        <v/>
      </c>
      <c r="H193" s="5" t="str">
        <f>IF(A193="","",_xlfn.XLOOKUP(A193,Products!A:A,Products!G:G))</f>
        <v/>
      </c>
      <c r="I193" s="5" t="str">
        <f t="shared" si="11"/>
        <v/>
      </c>
    </row>
    <row r="194" spans="1:9" x14ac:dyDescent="0.3">
      <c r="A194" s="5" t="str">
        <f>IF(Products!A194="","",Products!A194)</f>
        <v/>
      </c>
      <c r="B194" s="5" t="str">
        <f>IF(A194="","",Products!B194)</f>
        <v/>
      </c>
      <c r="C194" s="5" t="str">
        <f>IF(A194="","",SUMIFS(Purchases!F:F,Purchases!C:C,A194))</f>
        <v/>
      </c>
      <c r="D194" s="5" t="str">
        <f>IF(A194="","",SUMIFS(Sales!F:F,Sales!C:C,A194))</f>
        <v/>
      </c>
      <c r="E194" s="5" t="str">
        <f t="shared" si="9"/>
        <v/>
      </c>
      <c r="F194" s="5" t="str">
        <f>IF(A194="","",_xlfn.XLOOKUP(A194,Products!A:A,Products!E:E))</f>
        <v/>
      </c>
      <c r="G194" s="5" t="str">
        <f t="shared" si="10"/>
        <v/>
      </c>
      <c r="H194" s="5" t="str">
        <f>IF(A194="","",_xlfn.XLOOKUP(A194,Products!A:A,Products!G:G))</f>
        <v/>
      </c>
      <c r="I194" s="5" t="str">
        <f t="shared" si="11"/>
        <v/>
      </c>
    </row>
    <row r="195" spans="1:9" x14ac:dyDescent="0.3">
      <c r="A195" s="5" t="str">
        <f>IF(Products!A195="","",Products!A195)</f>
        <v/>
      </c>
      <c r="B195" s="5" t="str">
        <f>IF(A195="","",Products!B195)</f>
        <v/>
      </c>
      <c r="C195" s="5" t="str">
        <f>IF(A195="","",SUMIFS(Purchases!F:F,Purchases!C:C,A195))</f>
        <v/>
      </c>
      <c r="D195" s="5" t="str">
        <f>IF(A195="","",SUMIFS(Sales!F:F,Sales!C:C,A195))</f>
        <v/>
      </c>
      <c r="E195" s="5" t="str">
        <f t="shared" si="9"/>
        <v/>
      </c>
      <c r="F195" s="5" t="str">
        <f>IF(A195="","",_xlfn.XLOOKUP(A195,Products!A:A,Products!E:E))</f>
        <v/>
      </c>
      <c r="G195" s="5" t="str">
        <f t="shared" si="10"/>
        <v/>
      </c>
      <c r="H195" s="5" t="str">
        <f>IF(A195="","",_xlfn.XLOOKUP(A195,Products!A:A,Products!G:G))</f>
        <v/>
      </c>
      <c r="I195" s="5" t="str">
        <f t="shared" si="11"/>
        <v/>
      </c>
    </row>
    <row r="196" spans="1:9" x14ac:dyDescent="0.3">
      <c r="A196" s="5" t="str">
        <f>IF(Products!A196="","",Products!A196)</f>
        <v/>
      </c>
      <c r="B196" s="5" t="str">
        <f>IF(A196="","",Products!B196)</f>
        <v/>
      </c>
      <c r="C196" s="5" t="str">
        <f>IF(A196="","",SUMIFS(Purchases!F:F,Purchases!C:C,A196))</f>
        <v/>
      </c>
      <c r="D196" s="5" t="str">
        <f>IF(A196="","",SUMIFS(Sales!F:F,Sales!C:C,A196))</f>
        <v/>
      </c>
      <c r="E196" s="5" t="str">
        <f t="shared" si="9"/>
        <v/>
      </c>
      <c r="F196" s="5" t="str">
        <f>IF(A196="","",_xlfn.XLOOKUP(A196,Products!A:A,Products!E:E))</f>
        <v/>
      </c>
      <c r="G196" s="5" t="str">
        <f t="shared" si="10"/>
        <v/>
      </c>
      <c r="H196" s="5" t="str">
        <f>IF(A196="","",_xlfn.XLOOKUP(A196,Products!A:A,Products!G:G))</f>
        <v/>
      </c>
      <c r="I196" s="5" t="str">
        <f t="shared" si="11"/>
        <v/>
      </c>
    </row>
    <row r="197" spans="1:9" x14ac:dyDescent="0.3">
      <c r="A197" s="5" t="str">
        <f>IF(Products!A197="","",Products!A197)</f>
        <v/>
      </c>
      <c r="B197" s="5" t="str">
        <f>IF(A197="","",Products!B197)</f>
        <v/>
      </c>
      <c r="C197" s="5" t="str">
        <f>IF(A197="","",SUMIFS(Purchases!F:F,Purchases!C:C,A197))</f>
        <v/>
      </c>
      <c r="D197" s="5" t="str">
        <f>IF(A197="","",SUMIFS(Sales!F:F,Sales!C:C,A197))</f>
        <v/>
      </c>
      <c r="E197" s="5" t="str">
        <f t="shared" si="9"/>
        <v/>
      </c>
      <c r="F197" s="5" t="str">
        <f>IF(A197="","",_xlfn.XLOOKUP(A197,Products!A:A,Products!E:E))</f>
        <v/>
      </c>
      <c r="G197" s="5" t="str">
        <f t="shared" si="10"/>
        <v/>
      </c>
      <c r="H197" s="5" t="str">
        <f>IF(A197="","",_xlfn.XLOOKUP(A197,Products!A:A,Products!G:G))</f>
        <v/>
      </c>
      <c r="I197" s="5" t="str">
        <f t="shared" si="11"/>
        <v/>
      </c>
    </row>
    <row r="198" spans="1:9" x14ac:dyDescent="0.3">
      <c r="A198" s="5" t="str">
        <f>IF(Products!A198="","",Products!A198)</f>
        <v/>
      </c>
      <c r="B198" s="5" t="str">
        <f>IF(A198="","",Products!B198)</f>
        <v/>
      </c>
      <c r="C198" s="5" t="str">
        <f>IF(A198="","",SUMIFS(Purchases!F:F,Purchases!C:C,A198))</f>
        <v/>
      </c>
      <c r="D198" s="5" t="str">
        <f>IF(A198="","",SUMIFS(Sales!F:F,Sales!C:C,A198))</f>
        <v/>
      </c>
      <c r="E198" s="5" t="str">
        <f t="shared" si="9"/>
        <v/>
      </c>
      <c r="F198" s="5" t="str">
        <f>IF(A198="","",_xlfn.XLOOKUP(A198,Products!A:A,Products!E:E))</f>
        <v/>
      </c>
      <c r="G198" s="5" t="str">
        <f t="shared" si="10"/>
        <v/>
      </c>
      <c r="H198" s="5" t="str">
        <f>IF(A198="","",_xlfn.XLOOKUP(A198,Products!A:A,Products!G:G))</f>
        <v/>
      </c>
      <c r="I198" s="5" t="str">
        <f t="shared" si="11"/>
        <v/>
      </c>
    </row>
    <row r="199" spans="1:9" x14ac:dyDescent="0.3">
      <c r="A199" s="5" t="str">
        <f>IF(Products!A199="","",Products!A199)</f>
        <v/>
      </c>
      <c r="B199" s="5" t="str">
        <f>IF(A199="","",Products!B199)</f>
        <v/>
      </c>
      <c r="C199" s="5" t="str">
        <f>IF(A199="","",SUMIFS(Purchases!F:F,Purchases!C:C,A199))</f>
        <v/>
      </c>
      <c r="D199" s="5" t="str">
        <f>IF(A199="","",SUMIFS(Sales!F:F,Sales!C:C,A199))</f>
        <v/>
      </c>
      <c r="E199" s="5" t="str">
        <f t="shared" si="9"/>
        <v/>
      </c>
      <c r="F199" s="5" t="str">
        <f>IF(A199="","",_xlfn.XLOOKUP(A199,Products!A:A,Products!E:E))</f>
        <v/>
      </c>
      <c r="G199" s="5" t="str">
        <f t="shared" si="10"/>
        <v/>
      </c>
      <c r="H199" s="5" t="str">
        <f>IF(A199="","",_xlfn.XLOOKUP(A199,Products!A:A,Products!G:G))</f>
        <v/>
      </c>
      <c r="I199" s="5" t="str">
        <f t="shared" si="11"/>
        <v/>
      </c>
    </row>
    <row r="200" spans="1:9" x14ac:dyDescent="0.3">
      <c r="A200" s="5" t="str">
        <f>IF(Products!A200="","",Products!A200)</f>
        <v/>
      </c>
      <c r="B200" s="5" t="str">
        <f>IF(A200="","",Products!B200)</f>
        <v/>
      </c>
      <c r="C200" s="5" t="str">
        <f>IF(A200="","",SUMIFS(Purchases!F:F,Purchases!C:C,A200))</f>
        <v/>
      </c>
      <c r="D200" s="5" t="str">
        <f>IF(A200="","",SUMIFS(Sales!F:F,Sales!C:C,A200))</f>
        <v/>
      </c>
      <c r="E200" s="5" t="str">
        <f t="shared" si="9"/>
        <v/>
      </c>
      <c r="F200" s="5" t="str">
        <f>IF(A200="","",_xlfn.XLOOKUP(A200,Products!A:A,Products!E:E))</f>
        <v/>
      </c>
      <c r="G200" s="5" t="str">
        <f t="shared" si="10"/>
        <v/>
      </c>
      <c r="H200" s="5" t="str">
        <f>IF(A200="","",_xlfn.XLOOKUP(A200,Products!A:A,Products!G:G))</f>
        <v/>
      </c>
      <c r="I200" s="5" t="str">
        <f t="shared" si="11"/>
        <v/>
      </c>
    </row>
    <row r="201" spans="1:9" x14ac:dyDescent="0.3">
      <c r="A201" s="5" t="str">
        <f>IF(Products!A201="","",Products!A201)</f>
        <v/>
      </c>
      <c r="B201" s="5" t="str">
        <f>IF(A201="","",Products!B201)</f>
        <v/>
      </c>
      <c r="C201" s="5" t="str">
        <f>IF(A201="","",SUMIFS(Purchases!F:F,Purchases!C:C,A201))</f>
        <v/>
      </c>
      <c r="D201" s="5" t="str">
        <f>IF(A201="","",SUMIFS(Sales!F:F,Sales!C:C,A201))</f>
        <v/>
      </c>
      <c r="E201" s="5" t="str">
        <f t="shared" si="9"/>
        <v/>
      </c>
      <c r="F201" s="5" t="str">
        <f>IF(A201="","",_xlfn.XLOOKUP(A201,Products!A:A,Products!E:E))</f>
        <v/>
      </c>
      <c r="G201" s="5" t="str">
        <f t="shared" si="10"/>
        <v/>
      </c>
      <c r="H201" s="5" t="str">
        <f>IF(A201="","",_xlfn.XLOOKUP(A201,Products!A:A,Products!G:G))</f>
        <v/>
      </c>
      <c r="I201" s="5" t="str">
        <f t="shared" si="11"/>
        <v/>
      </c>
    </row>
    <row r="202" spans="1:9" x14ac:dyDescent="0.3">
      <c r="A202" s="5" t="str">
        <f>IF(Products!A202="","",Products!A202)</f>
        <v/>
      </c>
      <c r="B202" s="5" t="str">
        <f>IF(A202="","",Products!B202)</f>
        <v/>
      </c>
      <c r="C202" s="5" t="str">
        <f>IF(A202="","",SUMIFS(Purchases!F:F,Purchases!C:C,A202))</f>
        <v/>
      </c>
      <c r="D202" s="5" t="str">
        <f>IF(A202="","",SUMIFS(Sales!F:F,Sales!C:C,A202))</f>
        <v/>
      </c>
      <c r="E202" s="5" t="str">
        <f t="shared" si="9"/>
        <v/>
      </c>
      <c r="F202" s="5" t="str">
        <f>IF(A202="","",_xlfn.XLOOKUP(A202,Products!A:A,Products!E:E))</f>
        <v/>
      </c>
      <c r="G202" s="5" t="str">
        <f t="shared" si="10"/>
        <v/>
      </c>
      <c r="H202" s="5" t="str">
        <f>IF(A202="","",_xlfn.XLOOKUP(A202,Products!A:A,Products!G:G))</f>
        <v/>
      </c>
      <c r="I202" s="5" t="str">
        <f t="shared" si="11"/>
        <v/>
      </c>
    </row>
    <row r="203" spans="1:9" x14ac:dyDescent="0.3">
      <c r="A203" s="5" t="str">
        <f>IF(Products!A203="","",Products!A203)</f>
        <v/>
      </c>
      <c r="B203" s="5" t="str">
        <f>IF(A203="","",Products!B203)</f>
        <v/>
      </c>
      <c r="C203" s="5" t="str">
        <f>IF(A203="","",SUMIFS(Purchases!F:F,Purchases!C:C,A203))</f>
        <v/>
      </c>
      <c r="D203" s="5" t="str">
        <f>IF(A203="","",SUMIFS(Sales!F:F,Sales!C:C,A203))</f>
        <v/>
      </c>
      <c r="E203" s="5" t="str">
        <f t="shared" si="9"/>
        <v/>
      </c>
      <c r="F203" s="5" t="str">
        <f>IF(A203="","",_xlfn.XLOOKUP(A203,Products!A:A,Products!E:E))</f>
        <v/>
      </c>
      <c r="G203" s="5" t="str">
        <f t="shared" si="10"/>
        <v/>
      </c>
      <c r="H203" s="5" t="str">
        <f>IF(A203="","",_xlfn.XLOOKUP(A203,Products!A:A,Products!G:G))</f>
        <v/>
      </c>
      <c r="I203" s="5" t="str">
        <f t="shared" si="11"/>
        <v/>
      </c>
    </row>
    <row r="204" spans="1:9" x14ac:dyDescent="0.3">
      <c r="A204" s="5" t="str">
        <f>IF(Products!A204="","",Products!A204)</f>
        <v/>
      </c>
      <c r="B204" s="5" t="str">
        <f>IF(A204="","",Products!B204)</f>
        <v/>
      </c>
      <c r="C204" s="5" t="str">
        <f>IF(A204="","",SUMIFS(Purchases!F:F,Purchases!C:C,A204))</f>
        <v/>
      </c>
      <c r="D204" s="5" t="str">
        <f>IF(A204="","",SUMIFS(Sales!F:F,Sales!C:C,A204))</f>
        <v/>
      </c>
      <c r="E204" s="5" t="str">
        <f t="shared" si="9"/>
        <v/>
      </c>
      <c r="F204" s="5" t="str">
        <f>IF(A204="","",_xlfn.XLOOKUP(A204,Products!A:A,Products!E:E))</f>
        <v/>
      </c>
      <c r="G204" s="5" t="str">
        <f t="shared" si="10"/>
        <v/>
      </c>
      <c r="H204" s="5" t="str">
        <f>IF(A204="","",_xlfn.XLOOKUP(A204,Products!A:A,Products!G:G))</f>
        <v/>
      </c>
      <c r="I204" s="5" t="str">
        <f t="shared" si="11"/>
        <v/>
      </c>
    </row>
    <row r="205" spans="1:9" x14ac:dyDescent="0.3">
      <c r="A205" s="5" t="str">
        <f>IF(Products!A205="","",Products!A205)</f>
        <v/>
      </c>
      <c r="B205" s="5" t="str">
        <f>IF(A205="","",Products!B205)</f>
        <v/>
      </c>
      <c r="C205" s="5" t="str">
        <f>IF(A205="","",SUMIFS(Purchases!F:F,Purchases!C:C,A205))</f>
        <v/>
      </c>
      <c r="D205" s="5" t="str">
        <f>IF(A205="","",SUMIFS(Sales!F:F,Sales!C:C,A205))</f>
        <v/>
      </c>
      <c r="E205" s="5" t="str">
        <f t="shared" si="9"/>
        <v/>
      </c>
      <c r="F205" s="5" t="str">
        <f>IF(A205="","",_xlfn.XLOOKUP(A205,Products!A:A,Products!E:E))</f>
        <v/>
      </c>
      <c r="G205" s="5" t="str">
        <f t="shared" si="10"/>
        <v/>
      </c>
      <c r="H205" s="5" t="str">
        <f>IF(A205="","",_xlfn.XLOOKUP(A205,Products!A:A,Products!G:G))</f>
        <v/>
      </c>
      <c r="I205" s="5" t="str">
        <f t="shared" si="11"/>
        <v/>
      </c>
    </row>
    <row r="206" spans="1:9" x14ac:dyDescent="0.3">
      <c r="A206" s="5" t="str">
        <f>IF(Products!A206="","",Products!A206)</f>
        <v/>
      </c>
      <c r="B206" s="5" t="str">
        <f>IF(A206="","",Products!B206)</f>
        <v/>
      </c>
      <c r="C206" s="5" t="str">
        <f>IF(A206="","",SUMIFS(Purchases!F:F,Purchases!C:C,A206))</f>
        <v/>
      </c>
      <c r="D206" s="5" t="str">
        <f>IF(A206="","",SUMIFS(Sales!F:F,Sales!C:C,A206))</f>
        <v/>
      </c>
      <c r="E206" s="5" t="str">
        <f t="shared" si="9"/>
        <v/>
      </c>
      <c r="F206" s="5" t="str">
        <f>IF(A206="","",_xlfn.XLOOKUP(A206,Products!A:A,Products!E:E))</f>
        <v/>
      </c>
      <c r="G206" s="5" t="str">
        <f t="shared" si="10"/>
        <v/>
      </c>
      <c r="H206" s="5" t="str">
        <f>IF(A206="","",_xlfn.XLOOKUP(A206,Products!A:A,Products!G:G))</f>
        <v/>
      </c>
      <c r="I206" s="5" t="str">
        <f t="shared" si="11"/>
        <v/>
      </c>
    </row>
    <row r="207" spans="1:9" x14ac:dyDescent="0.3">
      <c r="A207" s="5" t="str">
        <f>IF(Products!A207="","",Products!A207)</f>
        <v/>
      </c>
      <c r="B207" s="5" t="str">
        <f>IF(A207="","",Products!B207)</f>
        <v/>
      </c>
      <c r="C207" s="5" t="str">
        <f>IF(A207="","",SUMIFS(Purchases!F:F,Purchases!C:C,A207))</f>
        <v/>
      </c>
      <c r="D207" s="5" t="str">
        <f>IF(A207="","",SUMIFS(Sales!F:F,Sales!C:C,A207))</f>
        <v/>
      </c>
      <c r="E207" s="5" t="str">
        <f t="shared" si="9"/>
        <v/>
      </c>
      <c r="F207" s="5" t="str">
        <f>IF(A207="","",_xlfn.XLOOKUP(A207,Products!A:A,Products!E:E))</f>
        <v/>
      </c>
      <c r="G207" s="5" t="str">
        <f t="shared" si="10"/>
        <v/>
      </c>
      <c r="H207" s="5" t="str">
        <f>IF(A207="","",_xlfn.XLOOKUP(A207,Products!A:A,Products!G:G))</f>
        <v/>
      </c>
      <c r="I207" s="5" t="str">
        <f t="shared" si="11"/>
        <v/>
      </c>
    </row>
    <row r="208" spans="1:9" x14ac:dyDescent="0.3">
      <c r="A208" s="5" t="str">
        <f>IF(Products!A208="","",Products!A208)</f>
        <v/>
      </c>
      <c r="B208" s="5" t="str">
        <f>IF(A208="","",Products!B208)</f>
        <v/>
      </c>
      <c r="C208" s="5" t="str">
        <f>IF(A208="","",SUMIFS(Purchases!F:F,Purchases!C:C,A208))</f>
        <v/>
      </c>
      <c r="D208" s="5" t="str">
        <f>IF(A208="","",SUMIFS(Sales!F:F,Sales!C:C,A208))</f>
        <v/>
      </c>
      <c r="E208" s="5" t="str">
        <f t="shared" si="9"/>
        <v/>
      </c>
      <c r="F208" s="5" t="str">
        <f>IF(A208="","",_xlfn.XLOOKUP(A208,Products!A:A,Products!E:E))</f>
        <v/>
      </c>
      <c r="G208" s="5" t="str">
        <f t="shared" si="10"/>
        <v/>
      </c>
      <c r="H208" s="5" t="str">
        <f>IF(A208="","",_xlfn.XLOOKUP(A208,Products!A:A,Products!G:G))</f>
        <v/>
      </c>
      <c r="I208" s="5" t="str">
        <f t="shared" si="11"/>
        <v/>
      </c>
    </row>
    <row r="209" spans="1:9" x14ac:dyDescent="0.3">
      <c r="A209" s="5" t="str">
        <f>IF(Products!A209="","",Products!A209)</f>
        <v/>
      </c>
      <c r="B209" s="5" t="str">
        <f>IF(A209="","",Products!B209)</f>
        <v/>
      </c>
      <c r="C209" s="5" t="str">
        <f>IF(A209="","",SUMIFS(Purchases!F:F,Purchases!C:C,A209))</f>
        <v/>
      </c>
      <c r="D209" s="5" t="str">
        <f>IF(A209="","",SUMIFS(Sales!F:F,Sales!C:C,A209))</f>
        <v/>
      </c>
      <c r="E209" s="5" t="str">
        <f t="shared" si="9"/>
        <v/>
      </c>
      <c r="F209" s="5" t="str">
        <f>IF(A209="","",_xlfn.XLOOKUP(A209,Products!A:A,Products!E:E))</f>
        <v/>
      </c>
      <c r="G209" s="5" t="str">
        <f t="shared" si="10"/>
        <v/>
      </c>
      <c r="H209" s="5" t="str">
        <f>IF(A209="","",_xlfn.XLOOKUP(A209,Products!A:A,Products!G:G))</f>
        <v/>
      </c>
      <c r="I209" s="5" t="str">
        <f t="shared" si="11"/>
        <v/>
      </c>
    </row>
    <row r="210" spans="1:9" x14ac:dyDescent="0.3">
      <c r="A210" s="5" t="str">
        <f>IF(Products!A210="","",Products!A210)</f>
        <v/>
      </c>
      <c r="B210" s="5" t="str">
        <f>IF(A210="","",Products!B210)</f>
        <v/>
      </c>
      <c r="C210" s="5" t="str">
        <f>IF(A210="","",SUMIFS(Purchases!F:F,Purchases!C:C,A210))</f>
        <v/>
      </c>
      <c r="D210" s="5" t="str">
        <f>IF(A210="","",SUMIFS(Sales!F:F,Sales!C:C,A210))</f>
        <v/>
      </c>
      <c r="E210" s="5" t="str">
        <f t="shared" si="9"/>
        <v/>
      </c>
      <c r="F210" s="5" t="str">
        <f>IF(A210="","",_xlfn.XLOOKUP(A210,Products!A:A,Products!E:E))</f>
        <v/>
      </c>
      <c r="G210" s="5" t="str">
        <f t="shared" si="10"/>
        <v/>
      </c>
      <c r="H210" s="5" t="str">
        <f>IF(A210="","",_xlfn.XLOOKUP(A210,Products!A:A,Products!G:G))</f>
        <v/>
      </c>
      <c r="I210" s="5" t="str">
        <f t="shared" si="11"/>
        <v/>
      </c>
    </row>
    <row r="211" spans="1:9" x14ac:dyDescent="0.3">
      <c r="A211" s="5" t="str">
        <f>IF(Products!A211="","",Products!A211)</f>
        <v/>
      </c>
      <c r="B211" s="5" t="str">
        <f>IF(A211="","",Products!B211)</f>
        <v/>
      </c>
      <c r="C211" s="5" t="str">
        <f>IF(A211="","",SUMIFS(Purchases!F:F,Purchases!C:C,A211))</f>
        <v/>
      </c>
      <c r="D211" s="5" t="str">
        <f>IF(A211="","",SUMIFS(Sales!F:F,Sales!C:C,A211))</f>
        <v/>
      </c>
      <c r="E211" s="5" t="str">
        <f t="shared" si="9"/>
        <v/>
      </c>
      <c r="F211" s="5" t="str">
        <f>IF(A211="","",_xlfn.XLOOKUP(A211,Products!A:A,Products!E:E))</f>
        <v/>
      </c>
      <c r="G211" s="5" t="str">
        <f t="shared" si="10"/>
        <v/>
      </c>
      <c r="H211" s="5" t="str">
        <f>IF(A211="","",_xlfn.XLOOKUP(A211,Products!A:A,Products!G:G))</f>
        <v/>
      </c>
      <c r="I211" s="5" t="str">
        <f t="shared" si="11"/>
        <v/>
      </c>
    </row>
    <row r="212" spans="1:9" x14ac:dyDescent="0.3">
      <c r="A212" s="5" t="str">
        <f>IF(Products!A212="","",Products!A212)</f>
        <v/>
      </c>
      <c r="B212" s="5" t="str">
        <f>IF(A212="","",Products!B212)</f>
        <v/>
      </c>
      <c r="C212" s="5" t="str">
        <f>IF(A212="","",SUMIFS(Purchases!F:F,Purchases!C:C,A212))</f>
        <v/>
      </c>
      <c r="D212" s="5" t="str">
        <f>IF(A212="","",SUMIFS(Sales!F:F,Sales!C:C,A212))</f>
        <v/>
      </c>
      <c r="E212" s="5" t="str">
        <f t="shared" si="9"/>
        <v/>
      </c>
      <c r="F212" s="5" t="str">
        <f>IF(A212="","",_xlfn.XLOOKUP(A212,Products!A:A,Products!E:E))</f>
        <v/>
      </c>
      <c r="G212" s="5" t="str">
        <f t="shared" si="10"/>
        <v/>
      </c>
      <c r="H212" s="5" t="str">
        <f>IF(A212="","",_xlfn.XLOOKUP(A212,Products!A:A,Products!G:G))</f>
        <v/>
      </c>
      <c r="I212" s="5" t="str">
        <f t="shared" si="11"/>
        <v/>
      </c>
    </row>
    <row r="213" spans="1:9" x14ac:dyDescent="0.3">
      <c r="A213" s="5" t="str">
        <f>IF(Products!A213="","",Products!A213)</f>
        <v/>
      </c>
      <c r="B213" s="5" t="str">
        <f>IF(A213="","",Products!B213)</f>
        <v/>
      </c>
      <c r="C213" s="5" t="str">
        <f>IF(A213="","",SUMIFS(Purchases!F:F,Purchases!C:C,A213))</f>
        <v/>
      </c>
      <c r="D213" s="5" t="str">
        <f>IF(A213="","",SUMIFS(Sales!F:F,Sales!C:C,A213))</f>
        <v/>
      </c>
      <c r="E213" s="5" t="str">
        <f t="shared" ref="E213:E276" si="12">IF(A213="","",C213-D213)</f>
        <v/>
      </c>
      <c r="F213" s="5" t="str">
        <f>IF(A213="","",_xlfn.XLOOKUP(A213,Products!A:A,Products!E:E))</f>
        <v/>
      </c>
      <c r="G213" s="5" t="str">
        <f t="shared" ref="G213:G276" si="13">IF(A213="","",E213*F213)</f>
        <v/>
      </c>
      <c r="H213" s="5" t="str">
        <f>IF(A213="","",_xlfn.XLOOKUP(A213,Products!A:A,Products!G:G))</f>
        <v/>
      </c>
      <c r="I213" s="5" t="str">
        <f t="shared" ref="I213:I276" si="14">IF(A213="","",IF(E213&lt;H213,"LOW STOCK","OK"))</f>
        <v/>
      </c>
    </row>
    <row r="214" spans="1:9" x14ac:dyDescent="0.3">
      <c r="A214" s="5" t="str">
        <f>IF(Products!A214="","",Products!A214)</f>
        <v/>
      </c>
      <c r="B214" s="5" t="str">
        <f>IF(A214="","",Products!B214)</f>
        <v/>
      </c>
      <c r="C214" s="5" t="str">
        <f>IF(A214="","",SUMIFS(Purchases!F:F,Purchases!C:C,A214))</f>
        <v/>
      </c>
      <c r="D214" s="5" t="str">
        <f>IF(A214="","",SUMIFS(Sales!F:F,Sales!C:C,A214))</f>
        <v/>
      </c>
      <c r="E214" s="5" t="str">
        <f t="shared" si="12"/>
        <v/>
      </c>
      <c r="F214" s="5" t="str">
        <f>IF(A214="","",_xlfn.XLOOKUP(A214,Products!A:A,Products!E:E))</f>
        <v/>
      </c>
      <c r="G214" s="5" t="str">
        <f t="shared" si="13"/>
        <v/>
      </c>
      <c r="H214" s="5" t="str">
        <f>IF(A214="","",_xlfn.XLOOKUP(A214,Products!A:A,Products!G:G))</f>
        <v/>
      </c>
      <c r="I214" s="5" t="str">
        <f t="shared" si="14"/>
        <v/>
      </c>
    </row>
    <row r="215" spans="1:9" x14ac:dyDescent="0.3">
      <c r="A215" s="5" t="str">
        <f>IF(Products!A215="","",Products!A215)</f>
        <v/>
      </c>
      <c r="B215" s="5" t="str">
        <f>IF(A215="","",Products!B215)</f>
        <v/>
      </c>
      <c r="C215" s="5" t="str">
        <f>IF(A215="","",SUMIFS(Purchases!F:F,Purchases!C:C,A215))</f>
        <v/>
      </c>
      <c r="D215" s="5" t="str">
        <f>IF(A215="","",SUMIFS(Sales!F:F,Sales!C:C,A215))</f>
        <v/>
      </c>
      <c r="E215" s="5" t="str">
        <f t="shared" si="12"/>
        <v/>
      </c>
      <c r="F215" s="5" t="str">
        <f>IF(A215="","",_xlfn.XLOOKUP(A215,Products!A:A,Products!E:E))</f>
        <v/>
      </c>
      <c r="G215" s="5" t="str">
        <f t="shared" si="13"/>
        <v/>
      </c>
      <c r="H215" s="5" t="str">
        <f>IF(A215="","",_xlfn.XLOOKUP(A215,Products!A:A,Products!G:G))</f>
        <v/>
      </c>
      <c r="I215" s="5" t="str">
        <f t="shared" si="14"/>
        <v/>
      </c>
    </row>
    <row r="216" spans="1:9" x14ac:dyDescent="0.3">
      <c r="A216" s="5" t="str">
        <f>IF(Products!A216="","",Products!A216)</f>
        <v/>
      </c>
      <c r="B216" s="5" t="str">
        <f>IF(A216="","",Products!B216)</f>
        <v/>
      </c>
      <c r="C216" s="5" t="str">
        <f>IF(A216="","",SUMIFS(Purchases!F:F,Purchases!C:C,A216))</f>
        <v/>
      </c>
      <c r="D216" s="5" t="str">
        <f>IF(A216="","",SUMIFS(Sales!F:F,Sales!C:C,A216))</f>
        <v/>
      </c>
      <c r="E216" s="5" t="str">
        <f t="shared" si="12"/>
        <v/>
      </c>
      <c r="F216" s="5" t="str">
        <f>IF(A216="","",_xlfn.XLOOKUP(A216,Products!A:A,Products!E:E))</f>
        <v/>
      </c>
      <c r="G216" s="5" t="str">
        <f t="shared" si="13"/>
        <v/>
      </c>
      <c r="H216" s="5" t="str">
        <f>IF(A216="","",_xlfn.XLOOKUP(A216,Products!A:A,Products!G:G))</f>
        <v/>
      </c>
      <c r="I216" s="5" t="str">
        <f t="shared" si="14"/>
        <v/>
      </c>
    </row>
    <row r="217" spans="1:9" x14ac:dyDescent="0.3">
      <c r="A217" s="5" t="str">
        <f>IF(Products!A217="","",Products!A217)</f>
        <v/>
      </c>
      <c r="B217" s="5" t="str">
        <f>IF(A217="","",Products!B217)</f>
        <v/>
      </c>
      <c r="C217" s="5" t="str">
        <f>IF(A217="","",SUMIFS(Purchases!F:F,Purchases!C:C,A217))</f>
        <v/>
      </c>
      <c r="D217" s="5" t="str">
        <f>IF(A217="","",SUMIFS(Sales!F:F,Sales!C:C,A217))</f>
        <v/>
      </c>
      <c r="E217" s="5" t="str">
        <f t="shared" si="12"/>
        <v/>
      </c>
      <c r="F217" s="5" t="str">
        <f>IF(A217="","",_xlfn.XLOOKUP(A217,Products!A:A,Products!E:E))</f>
        <v/>
      </c>
      <c r="G217" s="5" t="str">
        <f t="shared" si="13"/>
        <v/>
      </c>
      <c r="H217" s="5" t="str">
        <f>IF(A217="","",_xlfn.XLOOKUP(A217,Products!A:A,Products!G:G))</f>
        <v/>
      </c>
      <c r="I217" s="5" t="str">
        <f t="shared" si="14"/>
        <v/>
      </c>
    </row>
    <row r="218" spans="1:9" x14ac:dyDescent="0.3">
      <c r="A218" s="5" t="str">
        <f>IF(Products!A218="","",Products!A218)</f>
        <v/>
      </c>
      <c r="B218" s="5" t="str">
        <f>IF(A218="","",Products!B218)</f>
        <v/>
      </c>
      <c r="C218" s="5" t="str">
        <f>IF(A218="","",SUMIFS(Purchases!F:F,Purchases!C:C,A218))</f>
        <v/>
      </c>
      <c r="D218" s="5" t="str">
        <f>IF(A218="","",SUMIFS(Sales!F:F,Sales!C:C,A218))</f>
        <v/>
      </c>
      <c r="E218" s="5" t="str">
        <f t="shared" si="12"/>
        <v/>
      </c>
      <c r="F218" s="5" t="str">
        <f>IF(A218="","",_xlfn.XLOOKUP(A218,Products!A:A,Products!E:E))</f>
        <v/>
      </c>
      <c r="G218" s="5" t="str">
        <f t="shared" si="13"/>
        <v/>
      </c>
      <c r="H218" s="5" t="str">
        <f>IF(A218="","",_xlfn.XLOOKUP(A218,Products!A:A,Products!G:G))</f>
        <v/>
      </c>
      <c r="I218" s="5" t="str">
        <f t="shared" si="14"/>
        <v/>
      </c>
    </row>
    <row r="219" spans="1:9" x14ac:dyDescent="0.3">
      <c r="A219" s="5" t="str">
        <f>IF(Products!A219="","",Products!A219)</f>
        <v/>
      </c>
      <c r="B219" s="5" t="str">
        <f>IF(A219="","",Products!B219)</f>
        <v/>
      </c>
      <c r="C219" s="5" t="str">
        <f>IF(A219="","",SUMIFS(Purchases!F:F,Purchases!C:C,A219))</f>
        <v/>
      </c>
      <c r="D219" s="5" t="str">
        <f>IF(A219="","",SUMIFS(Sales!F:F,Sales!C:C,A219))</f>
        <v/>
      </c>
      <c r="E219" s="5" t="str">
        <f t="shared" si="12"/>
        <v/>
      </c>
      <c r="F219" s="5" t="str">
        <f>IF(A219="","",_xlfn.XLOOKUP(A219,Products!A:A,Products!E:E))</f>
        <v/>
      </c>
      <c r="G219" s="5" t="str">
        <f t="shared" si="13"/>
        <v/>
      </c>
      <c r="H219" s="5" t="str">
        <f>IF(A219="","",_xlfn.XLOOKUP(A219,Products!A:A,Products!G:G))</f>
        <v/>
      </c>
      <c r="I219" s="5" t="str">
        <f t="shared" si="14"/>
        <v/>
      </c>
    </row>
    <row r="220" spans="1:9" x14ac:dyDescent="0.3">
      <c r="A220" s="5" t="str">
        <f>IF(Products!A220="","",Products!A220)</f>
        <v/>
      </c>
      <c r="B220" s="5" t="str">
        <f>IF(A220="","",Products!B220)</f>
        <v/>
      </c>
      <c r="C220" s="5" t="str">
        <f>IF(A220="","",SUMIFS(Purchases!F:F,Purchases!C:C,A220))</f>
        <v/>
      </c>
      <c r="D220" s="5" t="str">
        <f>IF(A220="","",SUMIFS(Sales!F:F,Sales!C:C,A220))</f>
        <v/>
      </c>
      <c r="E220" s="5" t="str">
        <f t="shared" si="12"/>
        <v/>
      </c>
      <c r="F220" s="5" t="str">
        <f>IF(A220="","",_xlfn.XLOOKUP(A220,Products!A:A,Products!E:E))</f>
        <v/>
      </c>
      <c r="G220" s="5" t="str">
        <f t="shared" si="13"/>
        <v/>
      </c>
      <c r="H220" s="5" t="str">
        <f>IF(A220="","",_xlfn.XLOOKUP(A220,Products!A:A,Products!G:G))</f>
        <v/>
      </c>
      <c r="I220" s="5" t="str">
        <f t="shared" si="14"/>
        <v/>
      </c>
    </row>
    <row r="221" spans="1:9" x14ac:dyDescent="0.3">
      <c r="A221" s="5" t="str">
        <f>IF(Products!A221="","",Products!A221)</f>
        <v/>
      </c>
      <c r="B221" s="5" t="str">
        <f>IF(A221="","",Products!B221)</f>
        <v/>
      </c>
      <c r="C221" s="5" t="str">
        <f>IF(A221="","",SUMIFS(Purchases!F:F,Purchases!C:C,A221))</f>
        <v/>
      </c>
      <c r="D221" s="5" t="str">
        <f>IF(A221="","",SUMIFS(Sales!F:F,Sales!C:C,A221))</f>
        <v/>
      </c>
      <c r="E221" s="5" t="str">
        <f t="shared" si="12"/>
        <v/>
      </c>
      <c r="F221" s="5" t="str">
        <f>IF(A221="","",_xlfn.XLOOKUP(A221,Products!A:A,Products!E:E))</f>
        <v/>
      </c>
      <c r="G221" s="5" t="str">
        <f t="shared" si="13"/>
        <v/>
      </c>
      <c r="H221" s="5" t="str">
        <f>IF(A221="","",_xlfn.XLOOKUP(A221,Products!A:A,Products!G:G))</f>
        <v/>
      </c>
      <c r="I221" s="5" t="str">
        <f t="shared" si="14"/>
        <v/>
      </c>
    </row>
    <row r="222" spans="1:9" x14ac:dyDescent="0.3">
      <c r="A222" s="5" t="str">
        <f>IF(Products!A222="","",Products!A222)</f>
        <v/>
      </c>
      <c r="B222" s="5" t="str">
        <f>IF(A222="","",Products!B222)</f>
        <v/>
      </c>
      <c r="C222" s="5" t="str">
        <f>IF(A222="","",SUMIFS(Purchases!F:F,Purchases!C:C,A222))</f>
        <v/>
      </c>
      <c r="D222" s="5" t="str">
        <f>IF(A222="","",SUMIFS(Sales!F:F,Sales!C:C,A222))</f>
        <v/>
      </c>
      <c r="E222" s="5" t="str">
        <f t="shared" si="12"/>
        <v/>
      </c>
      <c r="F222" s="5" t="str">
        <f>IF(A222="","",_xlfn.XLOOKUP(A222,Products!A:A,Products!E:E))</f>
        <v/>
      </c>
      <c r="G222" s="5" t="str">
        <f t="shared" si="13"/>
        <v/>
      </c>
      <c r="H222" s="5" t="str">
        <f>IF(A222="","",_xlfn.XLOOKUP(A222,Products!A:A,Products!G:G))</f>
        <v/>
      </c>
      <c r="I222" s="5" t="str">
        <f t="shared" si="14"/>
        <v/>
      </c>
    </row>
    <row r="223" spans="1:9" x14ac:dyDescent="0.3">
      <c r="A223" s="5" t="str">
        <f>IF(Products!A223="","",Products!A223)</f>
        <v/>
      </c>
      <c r="B223" s="5" t="str">
        <f>IF(A223="","",Products!B223)</f>
        <v/>
      </c>
      <c r="C223" s="5" t="str">
        <f>IF(A223="","",SUMIFS(Purchases!F:F,Purchases!C:C,A223))</f>
        <v/>
      </c>
      <c r="D223" s="5" t="str">
        <f>IF(A223="","",SUMIFS(Sales!F:F,Sales!C:C,A223))</f>
        <v/>
      </c>
      <c r="E223" s="5" t="str">
        <f t="shared" si="12"/>
        <v/>
      </c>
      <c r="F223" s="5" t="str">
        <f>IF(A223="","",_xlfn.XLOOKUP(A223,Products!A:A,Products!E:E))</f>
        <v/>
      </c>
      <c r="G223" s="5" t="str">
        <f t="shared" si="13"/>
        <v/>
      </c>
      <c r="H223" s="5" t="str">
        <f>IF(A223="","",_xlfn.XLOOKUP(A223,Products!A:A,Products!G:G))</f>
        <v/>
      </c>
      <c r="I223" s="5" t="str">
        <f t="shared" si="14"/>
        <v/>
      </c>
    </row>
    <row r="224" spans="1:9" x14ac:dyDescent="0.3">
      <c r="A224" s="5" t="str">
        <f>IF(Products!A224="","",Products!A224)</f>
        <v/>
      </c>
      <c r="B224" s="5" t="str">
        <f>IF(A224="","",Products!B224)</f>
        <v/>
      </c>
      <c r="C224" s="5" t="str">
        <f>IF(A224="","",SUMIFS(Purchases!F:F,Purchases!C:C,A224))</f>
        <v/>
      </c>
      <c r="D224" s="5" t="str">
        <f>IF(A224="","",SUMIFS(Sales!F:F,Sales!C:C,A224))</f>
        <v/>
      </c>
      <c r="E224" s="5" t="str">
        <f t="shared" si="12"/>
        <v/>
      </c>
      <c r="F224" s="5" t="str">
        <f>IF(A224="","",_xlfn.XLOOKUP(A224,Products!A:A,Products!E:E))</f>
        <v/>
      </c>
      <c r="G224" s="5" t="str">
        <f t="shared" si="13"/>
        <v/>
      </c>
      <c r="H224" s="5" t="str">
        <f>IF(A224="","",_xlfn.XLOOKUP(A224,Products!A:A,Products!G:G))</f>
        <v/>
      </c>
      <c r="I224" s="5" t="str">
        <f t="shared" si="14"/>
        <v/>
      </c>
    </row>
    <row r="225" spans="1:9" x14ac:dyDescent="0.3">
      <c r="A225" s="5" t="str">
        <f>IF(Products!A225="","",Products!A225)</f>
        <v/>
      </c>
      <c r="B225" s="5" t="str">
        <f>IF(A225="","",Products!B225)</f>
        <v/>
      </c>
      <c r="C225" s="5" t="str">
        <f>IF(A225="","",SUMIFS(Purchases!F:F,Purchases!C:C,A225))</f>
        <v/>
      </c>
      <c r="D225" s="5" t="str">
        <f>IF(A225="","",SUMIFS(Sales!F:F,Sales!C:C,A225))</f>
        <v/>
      </c>
      <c r="E225" s="5" t="str">
        <f t="shared" si="12"/>
        <v/>
      </c>
      <c r="F225" s="5" t="str">
        <f>IF(A225="","",_xlfn.XLOOKUP(A225,Products!A:A,Products!E:E))</f>
        <v/>
      </c>
      <c r="G225" s="5" t="str">
        <f t="shared" si="13"/>
        <v/>
      </c>
      <c r="H225" s="5" t="str">
        <f>IF(A225="","",_xlfn.XLOOKUP(A225,Products!A:A,Products!G:G))</f>
        <v/>
      </c>
      <c r="I225" s="5" t="str">
        <f t="shared" si="14"/>
        <v/>
      </c>
    </row>
    <row r="226" spans="1:9" x14ac:dyDescent="0.3">
      <c r="A226" s="5" t="str">
        <f>IF(Products!A226="","",Products!A226)</f>
        <v/>
      </c>
      <c r="B226" s="5" t="str">
        <f>IF(A226="","",Products!B226)</f>
        <v/>
      </c>
      <c r="C226" s="5" t="str">
        <f>IF(A226="","",SUMIFS(Purchases!F:F,Purchases!C:C,A226))</f>
        <v/>
      </c>
      <c r="D226" s="5" t="str">
        <f>IF(A226="","",SUMIFS(Sales!F:F,Sales!C:C,A226))</f>
        <v/>
      </c>
      <c r="E226" s="5" t="str">
        <f t="shared" si="12"/>
        <v/>
      </c>
      <c r="F226" s="5" t="str">
        <f>IF(A226="","",_xlfn.XLOOKUP(A226,Products!A:A,Products!E:E))</f>
        <v/>
      </c>
      <c r="G226" s="5" t="str">
        <f t="shared" si="13"/>
        <v/>
      </c>
      <c r="H226" s="5" t="str">
        <f>IF(A226="","",_xlfn.XLOOKUP(A226,Products!A:A,Products!G:G))</f>
        <v/>
      </c>
      <c r="I226" s="5" t="str">
        <f t="shared" si="14"/>
        <v/>
      </c>
    </row>
    <row r="227" spans="1:9" x14ac:dyDescent="0.3">
      <c r="A227" s="5" t="str">
        <f>IF(Products!A227="","",Products!A227)</f>
        <v/>
      </c>
      <c r="B227" s="5" t="str">
        <f>IF(A227="","",Products!B227)</f>
        <v/>
      </c>
      <c r="C227" s="5" t="str">
        <f>IF(A227="","",SUMIFS(Purchases!F:F,Purchases!C:C,A227))</f>
        <v/>
      </c>
      <c r="D227" s="5" t="str">
        <f>IF(A227="","",SUMIFS(Sales!F:F,Sales!C:C,A227))</f>
        <v/>
      </c>
      <c r="E227" s="5" t="str">
        <f t="shared" si="12"/>
        <v/>
      </c>
      <c r="F227" s="5" t="str">
        <f>IF(A227="","",_xlfn.XLOOKUP(A227,Products!A:A,Products!E:E))</f>
        <v/>
      </c>
      <c r="G227" s="5" t="str">
        <f t="shared" si="13"/>
        <v/>
      </c>
      <c r="H227" s="5" t="str">
        <f>IF(A227="","",_xlfn.XLOOKUP(A227,Products!A:A,Products!G:G))</f>
        <v/>
      </c>
      <c r="I227" s="5" t="str">
        <f t="shared" si="14"/>
        <v/>
      </c>
    </row>
    <row r="228" spans="1:9" x14ac:dyDescent="0.3">
      <c r="A228" s="5" t="str">
        <f>IF(Products!A228="","",Products!A228)</f>
        <v/>
      </c>
      <c r="B228" s="5" t="str">
        <f>IF(A228="","",Products!B228)</f>
        <v/>
      </c>
      <c r="C228" s="5" t="str">
        <f>IF(A228="","",SUMIFS(Purchases!F:F,Purchases!C:C,A228))</f>
        <v/>
      </c>
      <c r="D228" s="5" t="str">
        <f>IF(A228="","",SUMIFS(Sales!F:F,Sales!C:C,A228))</f>
        <v/>
      </c>
      <c r="E228" s="5" t="str">
        <f t="shared" si="12"/>
        <v/>
      </c>
      <c r="F228" s="5" t="str">
        <f>IF(A228="","",_xlfn.XLOOKUP(A228,Products!A:A,Products!E:E))</f>
        <v/>
      </c>
      <c r="G228" s="5" t="str">
        <f t="shared" si="13"/>
        <v/>
      </c>
      <c r="H228" s="5" t="str">
        <f>IF(A228="","",_xlfn.XLOOKUP(A228,Products!A:A,Products!G:G))</f>
        <v/>
      </c>
      <c r="I228" s="5" t="str">
        <f t="shared" si="14"/>
        <v/>
      </c>
    </row>
    <row r="229" spans="1:9" x14ac:dyDescent="0.3">
      <c r="A229" s="5" t="str">
        <f>IF(Products!A229="","",Products!A229)</f>
        <v/>
      </c>
      <c r="B229" s="5" t="str">
        <f>IF(A229="","",Products!B229)</f>
        <v/>
      </c>
      <c r="C229" s="5" t="str">
        <f>IF(A229="","",SUMIFS(Purchases!F:F,Purchases!C:C,A229))</f>
        <v/>
      </c>
      <c r="D229" s="5" t="str">
        <f>IF(A229="","",SUMIFS(Sales!F:F,Sales!C:C,A229))</f>
        <v/>
      </c>
      <c r="E229" s="5" t="str">
        <f t="shared" si="12"/>
        <v/>
      </c>
      <c r="F229" s="5" t="str">
        <f>IF(A229="","",_xlfn.XLOOKUP(A229,Products!A:A,Products!E:E))</f>
        <v/>
      </c>
      <c r="G229" s="5" t="str">
        <f t="shared" si="13"/>
        <v/>
      </c>
      <c r="H229" s="5" t="str">
        <f>IF(A229="","",_xlfn.XLOOKUP(A229,Products!A:A,Products!G:G))</f>
        <v/>
      </c>
      <c r="I229" s="5" t="str">
        <f t="shared" si="14"/>
        <v/>
      </c>
    </row>
    <row r="230" spans="1:9" x14ac:dyDescent="0.3">
      <c r="A230" s="5" t="str">
        <f>IF(Products!A230="","",Products!A230)</f>
        <v/>
      </c>
      <c r="B230" s="5" t="str">
        <f>IF(A230="","",Products!B230)</f>
        <v/>
      </c>
      <c r="C230" s="5" t="str">
        <f>IF(A230="","",SUMIFS(Purchases!F:F,Purchases!C:C,A230))</f>
        <v/>
      </c>
      <c r="D230" s="5" t="str">
        <f>IF(A230="","",SUMIFS(Sales!F:F,Sales!C:C,A230))</f>
        <v/>
      </c>
      <c r="E230" s="5" t="str">
        <f t="shared" si="12"/>
        <v/>
      </c>
      <c r="F230" s="5" t="str">
        <f>IF(A230="","",_xlfn.XLOOKUP(A230,Products!A:A,Products!E:E))</f>
        <v/>
      </c>
      <c r="G230" s="5" t="str">
        <f t="shared" si="13"/>
        <v/>
      </c>
      <c r="H230" s="5" t="str">
        <f>IF(A230="","",_xlfn.XLOOKUP(A230,Products!A:A,Products!G:G))</f>
        <v/>
      </c>
      <c r="I230" s="5" t="str">
        <f t="shared" si="14"/>
        <v/>
      </c>
    </row>
    <row r="231" spans="1:9" x14ac:dyDescent="0.3">
      <c r="A231" s="5" t="str">
        <f>IF(Products!A231="","",Products!A231)</f>
        <v/>
      </c>
      <c r="B231" s="5" t="str">
        <f>IF(A231="","",Products!B231)</f>
        <v/>
      </c>
      <c r="C231" s="5" t="str">
        <f>IF(A231="","",SUMIFS(Purchases!F:F,Purchases!C:C,A231))</f>
        <v/>
      </c>
      <c r="D231" s="5" t="str">
        <f>IF(A231="","",SUMIFS(Sales!F:F,Sales!C:C,A231))</f>
        <v/>
      </c>
      <c r="E231" s="5" t="str">
        <f t="shared" si="12"/>
        <v/>
      </c>
      <c r="F231" s="5" t="str">
        <f>IF(A231="","",_xlfn.XLOOKUP(A231,Products!A:A,Products!E:E))</f>
        <v/>
      </c>
      <c r="G231" s="5" t="str">
        <f t="shared" si="13"/>
        <v/>
      </c>
      <c r="H231" s="5" t="str">
        <f>IF(A231="","",_xlfn.XLOOKUP(A231,Products!A:A,Products!G:G))</f>
        <v/>
      </c>
      <c r="I231" s="5" t="str">
        <f t="shared" si="14"/>
        <v/>
      </c>
    </row>
    <row r="232" spans="1:9" x14ac:dyDescent="0.3">
      <c r="A232" s="5" t="str">
        <f>IF(Products!A232="","",Products!A232)</f>
        <v/>
      </c>
      <c r="B232" s="5" t="str">
        <f>IF(A232="","",Products!B232)</f>
        <v/>
      </c>
      <c r="C232" s="5" t="str">
        <f>IF(A232="","",SUMIFS(Purchases!F:F,Purchases!C:C,A232))</f>
        <v/>
      </c>
      <c r="D232" s="5" t="str">
        <f>IF(A232="","",SUMIFS(Sales!F:F,Sales!C:C,A232))</f>
        <v/>
      </c>
      <c r="E232" s="5" t="str">
        <f t="shared" si="12"/>
        <v/>
      </c>
      <c r="F232" s="5" t="str">
        <f>IF(A232="","",_xlfn.XLOOKUP(A232,Products!A:A,Products!E:E))</f>
        <v/>
      </c>
      <c r="G232" s="5" t="str">
        <f t="shared" si="13"/>
        <v/>
      </c>
      <c r="H232" s="5" t="str">
        <f>IF(A232="","",_xlfn.XLOOKUP(A232,Products!A:A,Products!G:G))</f>
        <v/>
      </c>
      <c r="I232" s="5" t="str">
        <f t="shared" si="14"/>
        <v/>
      </c>
    </row>
    <row r="233" spans="1:9" x14ac:dyDescent="0.3">
      <c r="A233" s="5" t="str">
        <f>IF(Products!A233="","",Products!A233)</f>
        <v/>
      </c>
      <c r="B233" s="5" t="str">
        <f>IF(A233="","",Products!B233)</f>
        <v/>
      </c>
      <c r="C233" s="5" t="str">
        <f>IF(A233="","",SUMIFS(Purchases!F:F,Purchases!C:C,A233))</f>
        <v/>
      </c>
      <c r="D233" s="5" t="str">
        <f>IF(A233="","",SUMIFS(Sales!F:F,Sales!C:C,A233))</f>
        <v/>
      </c>
      <c r="E233" s="5" t="str">
        <f t="shared" si="12"/>
        <v/>
      </c>
      <c r="F233" s="5" t="str">
        <f>IF(A233="","",_xlfn.XLOOKUP(A233,Products!A:A,Products!E:E))</f>
        <v/>
      </c>
      <c r="G233" s="5" t="str">
        <f t="shared" si="13"/>
        <v/>
      </c>
      <c r="H233" s="5" t="str">
        <f>IF(A233="","",_xlfn.XLOOKUP(A233,Products!A:A,Products!G:G))</f>
        <v/>
      </c>
      <c r="I233" s="5" t="str">
        <f t="shared" si="14"/>
        <v/>
      </c>
    </row>
    <row r="234" spans="1:9" x14ac:dyDescent="0.3">
      <c r="A234" s="5" t="str">
        <f>IF(Products!A234="","",Products!A234)</f>
        <v/>
      </c>
      <c r="B234" s="5" t="str">
        <f>IF(A234="","",Products!B234)</f>
        <v/>
      </c>
      <c r="C234" s="5" t="str">
        <f>IF(A234="","",SUMIFS(Purchases!F:F,Purchases!C:C,A234))</f>
        <v/>
      </c>
      <c r="D234" s="5" t="str">
        <f>IF(A234="","",SUMIFS(Sales!F:F,Sales!C:C,A234))</f>
        <v/>
      </c>
      <c r="E234" s="5" t="str">
        <f t="shared" si="12"/>
        <v/>
      </c>
      <c r="F234" s="5" t="str">
        <f>IF(A234="","",_xlfn.XLOOKUP(A234,Products!A:A,Products!E:E))</f>
        <v/>
      </c>
      <c r="G234" s="5" t="str">
        <f t="shared" si="13"/>
        <v/>
      </c>
      <c r="H234" s="5" t="str">
        <f>IF(A234="","",_xlfn.XLOOKUP(A234,Products!A:A,Products!G:G))</f>
        <v/>
      </c>
      <c r="I234" s="5" t="str">
        <f t="shared" si="14"/>
        <v/>
      </c>
    </row>
    <row r="235" spans="1:9" x14ac:dyDescent="0.3">
      <c r="A235" s="5" t="str">
        <f>IF(Products!A235="","",Products!A235)</f>
        <v/>
      </c>
      <c r="B235" s="5" t="str">
        <f>IF(A235="","",Products!B235)</f>
        <v/>
      </c>
      <c r="C235" s="5" t="str">
        <f>IF(A235="","",SUMIFS(Purchases!F:F,Purchases!C:C,A235))</f>
        <v/>
      </c>
      <c r="D235" s="5" t="str">
        <f>IF(A235="","",SUMIFS(Sales!F:F,Sales!C:C,A235))</f>
        <v/>
      </c>
      <c r="E235" s="5" t="str">
        <f t="shared" si="12"/>
        <v/>
      </c>
      <c r="F235" s="5" t="str">
        <f>IF(A235="","",_xlfn.XLOOKUP(A235,Products!A:A,Products!E:E))</f>
        <v/>
      </c>
      <c r="G235" s="5" t="str">
        <f t="shared" si="13"/>
        <v/>
      </c>
      <c r="H235" s="5" t="str">
        <f>IF(A235="","",_xlfn.XLOOKUP(A235,Products!A:A,Products!G:G))</f>
        <v/>
      </c>
      <c r="I235" s="5" t="str">
        <f t="shared" si="14"/>
        <v/>
      </c>
    </row>
    <row r="236" spans="1:9" x14ac:dyDescent="0.3">
      <c r="A236" s="5" t="str">
        <f>IF(Products!A236="","",Products!A236)</f>
        <v/>
      </c>
      <c r="B236" s="5" t="str">
        <f>IF(A236="","",Products!B236)</f>
        <v/>
      </c>
      <c r="C236" s="5" t="str">
        <f>IF(A236="","",SUMIFS(Purchases!F:F,Purchases!C:C,A236))</f>
        <v/>
      </c>
      <c r="D236" s="5" t="str">
        <f>IF(A236="","",SUMIFS(Sales!F:F,Sales!C:C,A236))</f>
        <v/>
      </c>
      <c r="E236" s="5" t="str">
        <f t="shared" si="12"/>
        <v/>
      </c>
      <c r="F236" s="5" t="str">
        <f>IF(A236="","",_xlfn.XLOOKUP(A236,Products!A:A,Products!E:E))</f>
        <v/>
      </c>
      <c r="G236" s="5" t="str">
        <f t="shared" si="13"/>
        <v/>
      </c>
      <c r="H236" s="5" t="str">
        <f>IF(A236="","",_xlfn.XLOOKUP(A236,Products!A:A,Products!G:G))</f>
        <v/>
      </c>
      <c r="I236" s="5" t="str">
        <f t="shared" si="14"/>
        <v/>
      </c>
    </row>
    <row r="237" spans="1:9" x14ac:dyDescent="0.3">
      <c r="A237" s="5" t="str">
        <f>IF(Products!A237="","",Products!A237)</f>
        <v/>
      </c>
      <c r="B237" s="5" t="str">
        <f>IF(A237="","",Products!B237)</f>
        <v/>
      </c>
      <c r="C237" s="5" t="str">
        <f>IF(A237="","",SUMIFS(Purchases!F:F,Purchases!C:C,A237))</f>
        <v/>
      </c>
      <c r="D237" s="5" t="str">
        <f>IF(A237="","",SUMIFS(Sales!F:F,Sales!C:C,A237))</f>
        <v/>
      </c>
      <c r="E237" s="5" t="str">
        <f t="shared" si="12"/>
        <v/>
      </c>
      <c r="F237" s="5" t="str">
        <f>IF(A237="","",_xlfn.XLOOKUP(A237,Products!A:A,Products!E:E))</f>
        <v/>
      </c>
      <c r="G237" s="5" t="str">
        <f t="shared" si="13"/>
        <v/>
      </c>
      <c r="H237" s="5" t="str">
        <f>IF(A237="","",_xlfn.XLOOKUP(A237,Products!A:A,Products!G:G))</f>
        <v/>
      </c>
      <c r="I237" s="5" t="str">
        <f t="shared" si="14"/>
        <v/>
      </c>
    </row>
    <row r="238" spans="1:9" x14ac:dyDescent="0.3">
      <c r="A238" s="5" t="str">
        <f>IF(Products!A238="","",Products!A238)</f>
        <v/>
      </c>
      <c r="B238" s="5" t="str">
        <f>IF(A238="","",Products!B238)</f>
        <v/>
      </c>
      <c r="C238" s="5" t="str">
        <f>IF(A238="","",SUMIFS(Purchases!F:F,Purchases!C:C,A238))</f>
        <v/>
      </c>
      <c r="D238" s="5" t="str">
        <f>IF(A238="","",SUMIFS(Sales!F:F,Sales!C:C,A238))</f>
        <v/>
      </c>
      <c r="E238" s="5" t="str">
        <f t="shared" si="12"/>
        <v/>
      </c>
      <c r="F238" s="5" t="str">
        <f>IF(A238="","",_xlfn.XLOOKUP(A238,Products!A:A,Products!E:E))</f>
        <v/>
      </c>
      <c r="G238" s="5" t="str">
        <f t="shared" si="13"/>
        <v/>
      </c>
      <c r="H238" s="5" t="str">
        <f>IF(A238="","",_xlfn.XLOOKUP(A238,Products!A:A,Products!G:G))</f>
        <v/>
      </c>
      <c r="I238" s="5" t="str">
        <f t="shared" si="14"/>
        <v/>
      </c>
    </row>
    <row r="239" spans="1:9" x14ac:dyDescent="0.3">
      <c r="A239" s="5" t="str">
        <f>IF(Products!A239="","",Products!A239)</f>
        <v/>
      </c>
      <c r="B239" s="5" t="str">
        <f>IF(A239="","",Products!B239)</f>
        <v/>
      </c>
      <c r="C239" s="5" t="str">
        <f>IF(A239="","",SUMIFS(Purchases!F:F,Purchases!C:C,A239))</f>
        <v/>
      </c>
      <c r="D239" s="5" t="str">
        <f>IF(A239="","",SUMIFS(Sales!F:F,Sales!C:C,A239))</f>
        <v/>
      </c>
      <c r="E239" s="5" t="str">
        <f t="shared" si="12"/>
        <v/>
      </c>
      <c r="F239" s="5" t="str">
        <f>IF(A239="","",_xlfn.XLOOKUP(A239,Products!A:A,Products!E:E))</f>
        <v/>
      </c>
      <c r="G239" s="5" t="str">
        <f t="shared" si="13"/>
        <v/>
      </c>
      <c r="H239" s="5" t="str">
        <f>IF(A239="","",_xlfn.XLOOKUP(A239,Products!A:A,Products!G:G))</f>
        <v/>
      </c>
      <c r="I239" s="5" t="str">
        <f t="shared" si="14"/>
        <v/>
      </c>
    </row>
    <row r="240" spans="1:9" x14ac:dyDescent="0.3">
      <c r="A240" s="5" t="str">
        <f>IF(Products!A240="","",Products!A240)</f>
        <v/>
      </c>
      <c r="B240" s="5" t="str">
        <f>IF(A240="","",Products!B240)</f>
        <v/>
      </c>
      <c r="C240" s="5" t="str">
        <f>IF(A240="","",SUMIFS(Purchases!F:F,Purchases!C:C,A240))</f>
        <v/>
      </c>
      <c r="D240" s="5" t="str">
        <f>IF(A240="","",SUMIFS(Sales!F:F,Sales!C:C,A240))</f>
        <v/>
      </c>
      <c r="E240" s="5" t="str">
        <f t="shared" si="12"/>
        <v/>
      </c>
      <c r="F240" s="5" t="str">
        <f>IF(A240="","",_xlfn.XLOOKUP(A240,Products!A:A,Products!E:E))</f>
        <v/>
      </c>
      <c r="G240" s="5" t="str">
        <f t="shared" si="13"/>
        <v/>
      </c>
      <c r="H240" s="5" t="str">
        <f>IF(A240="","",_xlfn.XLOOKUP(A240,Products!A:A,Products!G:G))</f>
        <v/>
      </c>
      <c r="I240" s="5" t="str">
        <f t="shared" si="14"/>
        <v/>
      </c>
    </row>
    <row r="241" spans="1:9" x14ac:dyDescent="0.3">
      <c r="A241" s="5" t="str">
        <f>IF(Products!A241="","",Products!A241)</f>
        <v/>
      </c>
      <c r="B241" s="5" t="str">
        <f>IF(A241="","",Products!B241)</f>
        <v/>
      </c>
      <c r="C241" s="5" t="str">
        <f>IF(A241="","",SUMIFS(Purchases!F:F,Purchases!C:C,A241))</f>
        <v/>
      </c>
      <c r="D241" s="5" t="str">
        <f>IF(A241="","",SUMIFS(Sales!F:F,Sales!C:C,A241))</f>
        <v/>
      </c>
      <c r="E241" s="5" t="str">
        <f t="shared" si="12"/>
        <v/>
      </c>
      <c r="F241" s="5" t="str">
        <f>IF(A241="","",_xlfn.XLOOKUP(A241,Products!A:A,Products!E:E))</f>
        <v/>
      </c>
      <c r="G241" s="5" t="str">
        <f t="shared" si="13"/>
        <v/>
      </c>
      <c r="H241" s="5" t="str">
        <f>IF(A241="","",_xlfn.XLOOKUP(A241,Products!A:A,Products!G:G))</f>
        <v/>
      </c>
      <c r="I241" s="5" t="str">
        <f t="shared" si="14"/>
        <v/>
      </c>
    </row>
    <row r="242" spans="1:9" x14ac:dyDescent="0.3">
      <c r="A242" s="5" t="str">
        <f>IF(Products!A242="","",Products!A242)</f>
        <v/>
      </c>
      <c r="B242" s="5" t="str">
        <f>IF(A242="","",Products!B242)</f>
        <v/>
      </c>
      <c r="C242" s="5" t="str">
        <f>IF(A242="","",SUMIFS(Purchases!F:F,Purchases!C:C,A242))</f>
        <v/>
      </c>
      <c r="D242" s="5" t="str">
        <f>IF(A242="","",SUMIFS(Sales!F:F,Sales!C:C,A242))</f>
        <v/>
      </c>
      <c r="E242" s="5" t="str">
        <f t="shared" si="12"/>
        <v/>
      </c>
      <c r="F242" s="5" t="str">
        <f>IF(A242="","",_xlfn.XLOOKUP(A242,Products!A:A,Products!E:E))</f>
        <v/>
      </c>
      <c r="G242" s="5" t="str">
        <f t="shared" si="13"/>
        <v/>
      </c>
      <c r="H242" s="5" t="str">
        <f>IF(A242="","",_xlfn.XLOOKUP(A242,Products!A:A,Products!G:G))</f>
        <v/>
      </c>
      <c r="I242" s="5" t="str">
        <f t="shared" si="14"/>
        <v/>
      </c>
    </row>
    <row r="243" spans="1:9" x14ac:dyDescent="0.3">
      <c r="A243" s="5" t="str">
        <f>IF(Products!A243="","",Products!A243)</f>
        <v/>
      </c>
      <c r="B243" s="5" t="str">
        <f>IF(A243="","",Products!B243)</f>
        <v/>
      </c>
      <c r="C243" s="5" t="str">
        <f>IF(A243="","",SUMIFS(Purchases!F:F,Purchases!C:C,A243))</f>
        <v/>
      </c>
      <c r="D243" s="5" t="str">
        <f>IF(A243="","",SUMIFS(Sales!F:F,Sales!C:C,A243))</f>
        <v/>
      </c>
      <c r="E243" s="5" t="str">
        <f t="shared" si="12"/>
        <v/>
      </c>
      <c r="F243" s="5" t="str">
        <f>IF(A243="","",_xlfn.XLOOKUP(A243,Products!A:A,Products!E:E))</f>
        <v/>
      </c>
      <c r="G243" s="5" t="str">
        <f t="shared" si="13"/>
        <v/>
      </c>
      <c r="H243" s="5" t="str">
        <f>IF(A243="","",_xlfn.XLOOKUP(A243,Products!A:A,Products!G:G))</f>
        <v/>
      </c>
      <c r="I243" s="5" t="str">
        <f t="shared" si="14"/>
        <v/>
      </c>
    </row>
    <row r="244" spans="1:9" x14ac:dyDescent="0.3">
      <c r="A244" s="5" t="str">
        <f>IF(Products!A244="","",Products!A244)</f>
        <v/>
      </c>
      <c r="B244" s="5" t="str">
        <f>IF(A244="","",Products!B244)</f>
        <v/>
      </c>
      <c r="C244" s="5" t="str">
        <f>IF(A244="","",SUMIFS(Purchases!F:F,Purchases!C:C,A244))</f>
        <v/>
      </c>
      <c r="D244" s="5" t="str">
        <f>IF(A244="","",SUMIFS(Sales!F:F,Sales!C:C,A244))</f>
        <v/>
      </c>
      <c r="E244" s="5" t="str">
        <f t="shared" si="12"/>
        <v/>
      </c>
      <c r="F244" s="5" t="str">
        <f>IF(A244="","",_xlfn.XLOOKUP(A244,Products!A:A,Products!E:E))</f>
        <v/>
      </c>
      <c r="G244" s="5" t="str">
        <f t="shared" si="13"/>
        <v/>
      </c>
      <c r="H244" s="5" t="str">
        <f>IF(A244="","",_xlfn.XLOOKUP(A244,Products!A:A,Products!G:G))</f>
        <v/>
      </c>
      <c r="I244" s="5" t="str">
        <f t="shared" si="14"/>
        <v/>
      </c>
    </row>
    <row r="245" spans="1:9" x14ac:dyDescent="0.3">
      <c r="A245" s="5" t="str">
        <f>IF(Products!A245="","",Products!A245)</f>
        <v/>
      </c>
      <c r="B245" s="5" t="str">
        <f>IF(A245="","",Products!B245)</f>
        <v/>
      </c>
      <c r="C245" s="5" t="str">
        <f>IF(A245="","",SUMIFS(Purchases!F:F,Purchases!C:C,A245))</f>
        <v/>
      </c>
      <c r="D245" s="5" t="str">
        <f>IF(A245="","",SUMIFS(Sales!F:F,Sales!C:C,A245))</f>
        <v/>
      </c>
      <c r="E245" s="5" t="str">
        <f t="shared" si="12"/>
        <v/>
      </c>
      <c r="F245" s="5" t="str">
        <f>IF(A245="","",_xlfn.XLOOKUP(A245,Products!A:A,Products!E:E))</f>
        <v/>
      </c>
      <c r="G245" s="5" t="str">
        <f t="shared" si="13"/>
        <v/>
      </c>
      <c r="H245" s="5" t="str">
        <f>IF(A245="","",_xlfn.XLOOKUP(A245,Products!A:A,Products!G:G))</f>
        <v/>
      </c>
      <c r="I245" s="5" t="str">
        <f t="shared" si="14"/>
        <v/>
      </c>
    </row>
    <row r="246" spans="1:9" x14ac:dyDescent="0.3">
      <c r="A246" s="5" t="str">
        <f>IF(Products!A246="","",Products!A246)</f>
        <v/>
      </c>
      <c r="B246" s="5" t="str">
        <f>IF(A246="","",Products!B246)</f>
        <v/>
      </c>
      <c r="C246" s="5" t="str">
        <f>IF(A246="","",SUMIFS(Purchases!F:F,Purchases!C:C,A246))</f>
        <v/>
      </c>
      <c r="D246" s="5" t="str">
        <f>IF(A246="","",SUMIFS(Sales!F:F,Sales!C:C,A246))</f>
        <v/>
      </c>
      <c r="E246" s="5" t="str">
        <f t="shared" si="12"/>
        <v/>
      </c>
      <c r="F246" s="5" t="str">
        <f>IF(A246="","",_xlfn.XLOOKUP(A246,Products!A:A,Products!E:E))</f>
        <v/>
      </c>
      <c r="G246" s="5" t="str">
        <f t="shared" si="13"/>
        <v/>
      </c>
      <c r="H246" s="5" t="str">
        <f>IF(A246="","",_xlfn.XLOOKUP(A246,Products!A:A,Products!G:G))</f>
        <v/>
      </c>
      <c r="I246" s="5" t="str">
        <f t="shared" si="14"/>
        <v/>
      </c>
    </row>
    <row r="247" spans="1:9" x14ac:dyDescent="0.3">
      <c r="A247" s="5" t="str">
        <f>IF(Products!A247="","",Products!A247)</f>
        <v/>
      </c>
      <c r="B247" s="5" t="str">
        <f>IF(A247="","",Products!B247)</f>
        <v/>
      </c>
      <c r="C247" s="5" t="str">
        <f>IF(A247="","",SUMIFS(Purchases!F:F,Purchases!C:C,A247))</f>
        <v/>
      </c>
      <c r="D247" s="5" t="str">
        <f>IF(A247="","",SUMIFS(Sales!F:F,Sales!C:C,A247))</f>
        <v/>
      </c>
      <c r="E247" s="5" t="str">
        <f t="shared" si="12"/>
        <v/>
      </c>
      <c r="F247" s="5" t="str">
        <f>IF(A247="","",_xlfn.XLOOKUP(A247,Products!A:A,Products!E:E))</f>
        <v/>
      </c>
      <c r="G247" s="5" t="str">
        <f t="shared" si="13"/>
        <v/>
      </c>
      <c r="H247" s="5" t="str">
        <f>IF(A247="","",_xlfn.XLOOKUP(A247,Products!A:A,Products!G:G))</f>
        <v/>
      </c>
      <c r="I247" s="5" t="str">
        <f t="shared" si="14"/>
        <v/>
      </c>
    </row>
    <row r="248" spans="1:9" x14ac:dyDescent="0.3">
      <c r="A248" s="5" t="str">
        <f>IF(Products!A248="","",Products!A248)</f>
        <v/>
      </c>
      <c r="B248" s="5" t="str">
        <f>IF(A248="","",Products!B248)</f>
        <v/>
      </c>
      <c r="C248" s="5" t="str">
        <f>IF(A248="","",SUMIFS(Purchases!F:F,Purchases!C:C,A248))</f>
        <v/>
      </c>
      <c r="D248" s="5" t="str">
        <f>IF(A248="","",SUMIFS(Sales!F:F,Sales!C:C,A248))</f>
        <v/>
      </c>
      <c r="E248" s="5" t="str">
        <f t="shared" si="12"/>
        <v/>
      </c>
      <c r="F248" s="5" t="str">
        <f>IF(A248="","",_xlfn.XLOOKUP(A248,Products!A:A,Products!E:E))</f>
        <v/>
      </c>
      <c r="G248" s="5" t="str">
        <f t="shared" si="13"/>
        <v/>
      </c>
      <c r="H248" s="5" t="str">
        <f>IF(A248="","",_xlfn.XLOOKUP(A248,Products!A:A,Products!G:G))</f>
        <v/>
      </c>
      <c r="I248" s="5" t="str">
        <f t="shared" si="14"/>
        <v/>
      </c>
    </row>
    <row r="249" spans="1:9" x14ac:dyDescent="0.3">
      <c r="A249" s="5" t="str">
        <f>IF(Products!A249="","",Products!A249)</f>
        <v/>
      </c>
      <c r="B249" s="5" t="str">
        <f>IF(A249="","",Products!B249)</f>
        <v/>
      </c>
      <c r="C249" s="5" t="str">
        <f>IF(A249="","",SUMIFS(Purchases!F:F,Purchases!C:C,A249))</f>
        <v/>
      </c>
      <c r="D249" s="5" t="str">
        <f>IF(A249="","",SUMIFS(Sales!F:F,Sales!C:C,A249))</f>
        <v/>
      </c>
      <c r="E249" s="5" t="str">
        <f t="shared" si="12"/>
        <v/>
      </c>
      <c r="F249" s="5" t="str">
        <f>IF(A249="","",_xlfn.XLOOKUP(A249,Products!A:A,Products!E:E))</f>
        <v/>
      </c>
      <c r="G249" s="5" t="str">
        <f t="shared" si="13"/>
        <v/>
      </c>
      <c r="H249" s="5" t="str">
        <f>IF(A249="","",_xlfn.XLOOKUP(A249,Products!A:A,Products!G:G))</f>
        <v/>
      </c>
      <c r="I249" s="5" t="str">
        <f t="shared" si="14"/>
        <v/>
      </c>
    </row>
    <row r="250" spans="1:9" x14ac:dyDescent="0.3">
      <c r="A250" s="5" t="str">
        <f>IF(Products!A250="","",Products!A250)</f>
        <v/>
      </c>
      <c r="B250" s="5" t="str">
        <f>IF(A250="","",Products!B250)</f>
        <v/>
      </c>
      <c r="C250" s="5" t="str">
        <f>IF(A250="","",SUMIFS(Purchases!F:F,Purchases!C:C,A250))</f>
        <v/>
      </c>
      <c r="D250" s="5" t="str">
        <f>IF(A250="","",SUMIFS(Sales!F:F,Sales!C:C,A250))</f>
        <v/>
      </c>
      <c r="E250" s="5" t="str">
        <f t="shared" si="12"/>
        <v/>
      </c>
      <c r="F250" s="5" t="str">
        <f>IF(A250="","",_xlfn.XLOOKUP(A250,Products!A:A,Products!E:E))</f>
        <v/>
      </c>
      <c r="G250" s="5" t="str">
        <f t="shared" si="13"/>
        <v/>
      </c>
      <c r="H250" s="5" t="str">
        <f>IF(A250="","",_xlfn.XLOOKUP(A250,Products!A:A,Products!G:G))</f>
        <v/>
      </c>
      <c r="I250" s="5" t="str">
        <f t="shared" si="14"/>
        <v/>
      </c>
    </row>
    <row r="251" spans="1:9" x14ac:dyDescent="0.3">
      <c r="A251" s="5" t="str">
        <f>IF(Products!A251="","",Products!A251)</f>
        <v/>
      </c>
      <c r="B251" s="5" t="str">
        <f>IF(A251="","",Products!B251)</f>
        <v/>
      </c>
      <c r="C251" s="5" t="str">
        <f>IF(A251="","",SUMIFS(Purchases!F:F,Purchases!C:C,A251))</f>
        <v/>
      </c>
      <c r="D251" s="5" t="str">
        <f>IF(A251="","",SUMIFS(Sales!F:F,Sales!C:C,A251))</f>
        <v/>
      </c>
      <c r="E251" s="5" t="str">
        <f t="shared" si="12"/>
        <v/>
      </c>
      <c r="F251" s="5" t="str">
        <f>IF(A251="","",_xlfn.XLOOKUP(A251,Products!A:A,Products!E:E))</f>
        <v/>
      </c>
      <c r="G251" s="5" t="str">
        <f t="shared" si="13"/>
        <v/>
      </c>
      <c r="H251" s="5" t="str">
        <f>IF(A251="","",_xlfn.XLOOKUP(A251,Products!A:A,Products!G:G))</f>
        <v/>
      </c>
      <c r="I251" s="5" t="str">
        <f t="shared" si="14"/>
        <v/>
      </c>
    </row>
    <row r="252" spans="1:9" x14ac:dyDescent="0.3">
      <c r="A252" s="5" t="str">
        <f>IF(Products!A252="","",Products!A252)</f>
        <v/>
      </c>
      <c r="B252" s="5" t="str">
        <f>IF(A252="","",Products!B252)</f>
        <v/>
      </c>
      <c r="C252" s="5" t="str">
        <f>IF(A252="","",SUMIFS(Purchases!F:F,Purchases!C:C,A252))</f>
        <v/>
      </c>
      <c r="D252" s="5" t="str">
        <f>IF(A252="","",SUMIFS(Sales!F:F,Sales!C:C,A252))</f>
        <v/>
      </c>
      <c r="E252" s="5" t="str">
        <f t="shared" si="12"/>
        <v/>
      </c>
      <c r="F252" s="5" t="str">
        <f>IF(A252="","",_xlfn.XLOOKUP(A252,Products!A:A,Products!E:E))</f>
        <v/>
      </c>
      <c r="G252" s="5" t="str">
        <f t="shared" si="13"/>
        <v/>
      </c>
      <c r="H252" s="5" t="str">
        <f>IF(A252="","",_xlfn.XLOOKUP(A252,Products!A:A,Products!G:G))</f>
        <v/>
      </c>
      <c r="I252" s="5" t="str">
        <f t="shared" si="14"/>
        <v/>
      </c>
    </row>
    <row r="253" spans="1:9" x14ac:dyDescent="0.3">
      <c r="A253" s="5" t="str">
        <f>IF(Products!A253="","",Products!A253)</f>
        <v/>
      </c>
      <c r="B253" s="5" t="str">
        <f>IF(A253="","",Products!B253)</f>
        <v/>
      </c>
      <c r="C253" s="5" t="str">
        <f>IF(A253="","",SUMIFS(Purchases!F:F,Purchases!C:C,A253))</f>
        <v/>
      </c>
      <c r="D253" s="5" t="str">
        <f>IF(A253="","",SUMIFS(Sales!F:F,Sales!C:C,A253))</f>
        <v/>
      </c>
      <c r="E253" s="5" t="str">
        <f t="shared" si="12"/>
        <v/>
      </c>
      <c r="F253" s="5" t="str">
        <f>IF(A253="","",_xlfn.XLOOKUP(A253,Products!A:A,Products!E:E))</f>
        <v/>
      </c>
      <c r="G253" s="5" t="str">
        <f t="shared" si="13"/>
        <v/>
      </c>
      <c r="H253" s="5" t="str">
        <f>IF(A253="","",_xlfn.XLOOKUP(A253,Products!A:A,Products!G:G))</f>
        <v/>
      </c>
      <c r="I253" s="5" t="str">
        <f t="shared" si="14"/>
        <v/>
      </c>
    </row>
    <row r="254" spans="1:9" x14ac:dyDescent="0.3">
      <c r="A254" s="5" t="str">
        <f>IF(Products!A254="","",Products!A254)</f>
        <v/>
      </c>
      <c r="B254" s="5" t="str">
        <f>IF(A254="","",Products!B254)</f>
        <v/>
      </c>
      <c r="C254" s="5" t="str">
        <f>IF(A254="","",SUMIFS(Purchases!F:F,Purchases!C:C,A254))</f>
        <v/>
      </c>
      <c r="D254" s="5" t="str">
        <f>IF(A254="","",SUMIFS(Sales!F:F,Sales!C:C,A254))</f>
        <v/>
      </c>
      <c r="E254" s="5" t="str">
        <f t="shared" si="12"/>
        <v/>
      </c>
      <c r="F254" s="5" t="str">
        <f>IF(A254="","",_xlfn.XLOOKUP(A254,Products!A:A,Products!E:E))</f>
        <v/>
      </c>
      <c r="G254" s="5" t="str">
        <f t="shared" si="13"/>
        <v/>
      </c>
      <c r="H254" s="5" t="str">
        <f>IF(A254="","",_xlfn.XLOOKUP(A254,Products!A:A,Products!G:G))</f>
        <v/>
      </c>
      <c r="I254" s="5" t="str">
        <f t="shared" si="14"/>
        <v/>
      </c>
    </row>
    <row r="255" spans="1:9" x14ac:dyDescent="0.3">
      <c r="A255" s="5" t="str">
        <f>IF(Products!A255="","",Products!A255)</f>
        <v/>
      </c>
      <c r="B255" s="5" t="str">
        <f>IF(A255="","",Products!B255)</f>
        <v/>
      </c>
      <c r="C255" s="5" t="str">
        <f>IF(A255="","",SUMIFS(Purchases!F:F,Purchases!C:C,A255))</f>
        <v/>
      </c>
      <c r="D255" s="5" t="str">
        <f>IF(A255="","",SUMIFS(Sales!F:F,Sales!C:C,A255))</f>
        <v/>
      </c>
      <c r="E255" s="5" t="str">
        <f t="shared" si="12"/>
        <v/>
      </c>
      <c r="F255" s="5" t="str">
        <f>IF(A255="","",_xlfn.XLOOKUP(A255,Products!A:A,Products!E:E))</f>
        <v/>
      </c>
      <c r="G255" s="5" t="str">
        <f t="shared" si="13"/>
        <v/>
      </c>
      <c r="H255" s="5" t="str">
        <f>IF(A255="","",_xlfn.XLOOKUP(A255,Products!A:A,Products!G:G))</f>
        <v/>
      </c>
      <c r="I255" s="5" t="str">
        <f t="shared" si="14"/>
        <v/>
      </c>
    </row>
    <row r="256" spans="1:9" x14ac:dyDescent="0.3">
      <c r="A256" s="5" t="str">
        <f>IF(Products!A256="","",Products!A256)</f>
        <v/>
      </c>
      <c r="B256" s="5" t="str">
        <f>IF(A256="","",Products!B256)</f>
        <v/>
      </c>
      <c r="C256" s="5" t="str">
        <f>IF(A256="","",SUMIFS(Purchases!F:F,Purchases!C:C,A256))</f>
        <v/>
      </c>
      <c r="D256" s="5" t="str">
        <f>IF(A256="","",SUMIFS(Sales!F:F,Sales!C:C,A256))</f>
        <v/>
      </c>
      <c r="E256" s="5" t="str">
        <f t="shared" si="12"/>
        <v/>
      </c>
      <c r="F256" s="5" t="str">
        <f>IF(A256="","",_xlfn.XLOOKUP(A256,Products!A:A,Products!E:E))</f>
        <v/>
      </c>
      <c r="G256" s="5" t="str">
        <f t="shared" si="13"/>
        <v/>
      </c>
      <c r="H256" s="5" t="str">
        <f>IF(A256="","",_xlfn.XLOOKUP(A256,Products!A:A,Products!G:G))</f>
        <v/>
      </c>
      <c r="I256" s="5" t="str">
        <f t="shared" si="14"/>
        <v/>
      </c>
    </row>
    <row r="257" spans="1:9" x14ac:dyDescent="0.3">
      <c r="A257" s="5" t="str">
        <f>IF(Products!A257="","",Products!A257)</f>
        <v/>
      </c>
      <c r="B257" s="5" t="str">
        <f>IF(A257="","",Products!B257)</f>
        <v/>
      </c>
      <c r="C257" s="5" t="str">
        <f>IF(A257="","",SUMIFS(Purchases!F:F,Purchases!C:C,A257))</f>
        <v/>
      </c>
      <c r="D257" s="5" t="str">
        <f>IF(A257="","",SUMIFS(Sales!F:F,Sales!C:C,A257))</f>
        <v/>
      </c>
      <c r="E257" s="5" t="str">
        <f t="shared" si="12"/>
        <v/>
      </c>
      <c r="F257" s="5" t="str">
        <f>IF(A257="","",_xlfn.XLOOKUP(A257,Products!A:A,Products!E:E))</f>
        <v/>
      </c>
      <c r="G257" s="5" t="str">
        <f t="shared" si="13"/>
        <v/>
      </c>
      <c r="H257" s="5" t="str">
        <f>IF(A257="","",_xlfn.XLOOKUP(A257,Products!A:A,Products!G:G))</f>
        <v/>
      </c>
      <c r="I257" s="5" t="str">
        <f t="shared" si="14"/>
        <v/>
      </c>
    </row>
    <row r="258" spans="1:9" x14ac:dyDescent="0.3">
      <c r="A258" s="5" t="str">
        <f>IF(Products!A258="","",Products!A258)</f>
        <v/>
      </c>
      <c r="B258" s="5" t="str">
        <f>IF(A258="","",Products!B258)</f>
        <v/>
      </c>
      <c r="C258" s="5" t="str">
        <f>IF(A258="","",SUMIFS(Purchases!F:F,Purchases!C:C,A258))</f>
        <v/>
      </c>
      <c r="D258" s="5" t="str">
        <f>IF(A258="","",SUMIFS(Sales!F:F,Sales!C:C,A258))</f>
        <v/>
      </c>
      <c r="E258" s="5" t="str">
        <f t="shared" si="12"/>
        <v/>
      </c>
      <c r="F258" s="5" t="str">
        <f>IF(A258="","",_xlfn.XLOOKUP(A258,Products!A:A,Products!E:E))</f>
        <v/>
      </c>
      <c r="G258" s="5" t="str">
        <f t="shared" si="13"/>
        <v/>
      </c>
      <c r="H258" s="5" t="str">
        <f>IF(A258="","",_xlfn.XLOOKUP(A258,Products!A:A,Products!G:G))</f>
        <v/>
      </c>
      <c r="I258" s="5" t="str">
        <f t="shared" si="14"/>
        <v/>
      </c>
    </row>
    <row r="259" spans="1:9" x14ac:dyDescent="0.3">
      <c r="A259" s="5" t="str">
        <f>IF(Products!A259="","",Products!A259)</f>
        <v/>
      </c>
      <c r="B259" s="5" t="str">
        <f>IF(A259="","",Products!B259)</f>
        <v/>
      </c>
      <c r="C259" s="5" t="str">
        <f>IF(A259="","",SUMIFS(Purchases!F:F,Purchases!C:C,A259))</f>
        <v/>
      </c>
      <c r="D259" s="5" t="str">
        <f>IF(A259="","",SUMIFS(Sales!F:F,Sales!C:C,A259))</f>
        <v/>
      </c>
      <c r="E259" s="5" t="str">
        <f t="shared" si="12"/>
        <v/>
      </c>
      <c r="F259" s="5" t="str">
        <f>IF(A259="","",_xlfn.XLOOKUP(A259,Products!A:A,Products!E:E))</f>
        <v/>
      </c>
      <c r="G259" s="5" t="str">
        <f t="shared" si="13"/>
        <v/>
      </c>
      <c r="H259" s="5" t="str">
        <f>IF(A259="","",_xlfn.XLOOKUP(A259,Products!A:A,Products!G:G))</f>
        <v/>
      </c>
      <c r="I259" s="5" t="str">
        <f t="shared" si="14"/>
        <v/>
      </c>
    </row>
    <row r="260" spans="1:9" x14ac:dyDescent="0.3">
      <c r="A260" s="5" t="str">
        <f>IF(Products!A260="","",Products!A260)</f>
        <v/>
      </c>
      <c r="B260" s="5" t="str">
        <f>IF(A260="","",Products!B260)</f>
        <v/>
      </c>
      <c r="C260" s="5" t="str">
        <f>IF(A260="","",SUMIFS(Purchases!F:F,Purchases!C:C,A260))</f>
        <v/>
      </c>
      <c r="D260" s="5" t="str">
        <f>IF(A260="","",SUMIFS(Sales!F:F,Sales!C:C,A260))</f>
        <v/>
      </c>
      <c r="E260" s="5" t="str">
        <f t="shared" si="12"/>
        <v/>
      </c>
      <c r="F260" s="5" t="str">
        <f>IF(A260="","",_xlfn.XLOOKUP(A260,Products!A:A,Products!E:E))</f>
        <v/>
      </c>
      <c r="G260" s="5" t="str">
        <f t="shared" si="13"/>
        <v/>
      </c>
      <c r="H260" s="5" t="str">
        <f>IF(A260="","",_xlfn.XLOOKUP(A260,Products!A:A,Products!G:G))</f>
        <v/>
      </c>
      <c r="I260" s="5" t="str">
        <f t="shared" si="14"/>
        <v/>
      </c>
    </row>
    <row r="261" spans="1:9" x14ac:dyDescent="0.3">
      <c r="A261" s="5" t="str">
        <f>IF(Products!A261="","",Products!A261)</f>
        <v/>
      </c>
      <c r="B261" s="5" t="str">
        <f>IF(A261="","",Products!B261)</f>
        <v/>
      </c>
      <c r="C261" s="5" t="str">
        <f>IF(A261="","",SUMIFS(Purchases!F:F,Purchases!C:C,A261))</f>
        <v/>
      </c>
      <c r="D261" s="5" t="str">
        <f>IF(A261="","",SUMIFS(Sales!F:F,Sales!C:C,A261))</f>
        <v/>
      </c>
      <c r="E261" s="5" t="str">
        <f t="shared" si="12"/>
        <v/>
      </c>
      <c r="F261" s="5" t="str">
        <f>IF(A261="","",_xlfn.XLOOKUP(A261,Products!A:A,Products!E:E))</f>
        <v/>
      </c>
      <c r="G261" s="5" t="str">
        <f t="shared" si="13"/>
        <v/>
      </c>
      <c r="H261" s="5" t="str">
        <f>IF(A261="","",_xlfn.XLOOKUP(A261,Products!A:A,Products!G:G))</f>
        <v/>
      </c>
      <c r="I261" s="5" t="str">
        <f t="shared" si="14"/>
        <v/>
      </c>
    </row>
    <row r="262" spans="1:9" x14ac:dyDescent="0.3">
      <c r="A262" s="5" t="str">
        <f>IF(Products!A262="","",Products!A262)</f>
        <v/>
      </c>
      <c r="B262" s="5" t="str">
        <f>IF(A262="","",Products!B262)</f>
        <v/>
      </c>
      <c r="C262" s="5" t="str">
        <f>IF(A262="","",SUMIFS(Purchases!F:F,Purchases!C:C,A262))</f>
        <v/>
      </c>
      <c r="D262" s="5" t="str">
        <f>IF(A262="","",SUMIFS(Sales!F:F,Sales!C:C,A262))</f>
        <v/>
      </c>
      <c r="E262" s="5" t="str">
        <f t="shared" si="12"/>
        <v/>
      </c>
      <c r="F262" s="5" t="str">
        <f>IF(A262="","",_xlfn.XLOOKUP(A262,Products!A:A,Products!E:E))</f>
        <v/>
      </c>
      <c r="G262" s="5" t="str">
        <f t="shared" si="13"/>
        <v/>
      </c>
      <c r="H262" s="5" t="str">
        <f>IF(A262="","",_xlfn.XLOOKUP(A262,Products!A:A,Products!G:G))</f>
        <v/>
      </c>
      <c r="I262" s="5" t="str">
        <f t="shared" si="14"/>
        <v/>
      </c>
    </row>
    <row r="263" spans="1:9" x14ac:dyDescent="0.3">
      <c r="A263" s="5" t="str">
        <f>IF(Products!A263="","",Products!A263)</f>
        <v/>
      </c>
      <c r="B263" s="5" t="str">
        <f>IF(A263="","",Products!B263)</f>
        <v/>
      </c>
      <c r="C263" s="5" t="str">
        <f>IF(A263="","",SUMIFS(Purchases!F:F,Purchases!C:C,A263))</f>
        <v/>
      </c>
      <c r="D263" s="5" t="str">
        <f>IF(A263="","",SUMIFS(Sales!F:F,Sales!C:C,A263))</f>
        <v/>
      </c>
      <c r="E263" s="5" t="str">
        <f t="shared" si="12"/>
        <v/>
      </c>
      <c r="F263" s="5" t="str">
        <f>IF(A263="","",_xlfn.XLOOKUP(A263,Products!A:A,Products!E:E))</f>
        <v/>
      </c>
      <c r="G263" s="5" t="str">
        <f t="shared" si="13"/>
        <v/>
      </c>
      <c r="H263" s="5" t="str">
        <f>IF(A263="","",_xlfn.XLOOKUP(A263,Products!A:A,Products!G:G))</f>
        <v/>
      </c>
      <c r="I263" s="5" t="str">
        <f t="shared" si="14"/>
        <v/>
      </c>
    </row>
    <row r="264" spans="1:9" x14ac:dyDescent="0.3">
      <c r="A264" s="5" t="str">
        <f>IF(Products!A264="","",Products!A264)</f>
        <v/>
      </c>
      <c r="B264" s="5" t="str">
        <f>IF(A264="","",Products!B264)</f>
        <v/>
      </c>
      <c r="C264" s="5" t="str">
        <f>IF(A264="","",SUMIFS(Purchases!F:F,Purchases!C:C,A264))</f>
        <v/>
      </c>
      <c r="D264" s="5" t="str">
        <f>IF(A264="","",SUMIFS(Sales!F:F,Sales!C:C,A264))</f>
        <v/>
      </c>
      <c r="E264" s="5" t="str">
        <f t="shared" si="12"/>
        <v/>
      </c>
      <c r="F264" s="5" t="str">
        <f>IF(A264="","",_xlfn.XLOOKUP(A264,Products!A:A,Products!E:E))</f>
        <v/>
      </c>
      <c r="G264" s="5" t="str">
        <f t="shared" si="13"/>
        <v/>
      </c>
      <c r="H264" s="5" t="str">
        <f>IF(A264="","",_xlfn.XLOOKUP(A264,Products!A:A,Products!G:G))</f>
        <v/>
      </c>
      <c r="I264" s="5" t="str">
        <f t="shared" si="14"/>
        <v/>
      </c>
    </row>
    <row r="265" spans="1:9" x14ac:dyDescent="0.3">
      <c r="A265" s="5" t="str">
        <f>IF(Products!A265="","",Products!A265)</f>
        <v/>
      </c>
      <c r="B265" s="5" t="str">
        <f>IF(A265="","",Products!B265)</f>
        <v/>
      </c>
      <c r="C265" s="5" t="str">
        <f>IF(A265="","",SUMIFS(Purchases!F:F,Purchases!C:C,A265))</f>
        <v/>
      </c>
      <c r="D265" s="5" t="str">
        <f>IF(A265="","",SUMIFS(Sales!F:F,Sales!C:C,A265))</f>
        <v/>
      </c>
      <c r="E265" s="5" t="str">
        <f t="shared" si="12"/>
        <v/>
      </c>
      <c r="F265" s="5" t="str">
        <f>IF(A265="","",_xlfn.XLOOKUP(A265,Products!A:A,Products!E:E))</f>
        <v/>
      </c>
      <c r="G265" s="5" t="str">
        <f t="shared" si="13"/>
        <v/>
      </c>
      <c r="H265" s="5" t="str">
        <f>IF(A265="","",_xlfn.XLOOKUP(A265,Products!A:A,Products!G:G))</f>
        <v/>
      </c>
      <c r="I265" s="5" t="str">
        <f t="shared" si="14"/>
        <v/>
      </c>
    </row>
    <row r="266" spans="1:9" x14ac:dyDescent="0.3">
      <c r="A266" s="5" t="str">
        <f>IF(Products!A266="","",Products!A266)</f>
        <v/>
      </c>
      <c r="B266" s="5" t="str">
        <f>IF(A266="","",Products!B266)</f>
        <v/>
      </c>
      <c r="C266" s="5" t="str">
        <f>IF(A266="","",SUMIFS(Purchases!F:F,Purchases!C:C,A266))</f>
        <v/>
      </c>
      <c r="D266" s="5" t="str">
        <f>IF(A266="","",SUMIFS(Sales!F:F,Sales!C:C,A266))</f>
        <v/>
      </c>
      <c r="E266" s="5" t="str">
        <f t="shared" si="12"/>
        <v/>
      </c>
      <c r="F266" s="5" t="str">
        <f>IF(A266="","",_xlfn.XLOOKUP(A266,Products!A:A,Products!E:E))</f>
        <v/>
      </c>
      <c r="G266" s="5" t="str">
        <f t="shared" si="13"/>
        <v/>
      </c>
      <c r="H266" s="5" t="str">
        <f>IF(A266="","",_xlfn.XLOOKUP(A266,Products!A:A,Products!G:G))</f>
        <v/>
      </c>
      <c r="I266" s="5" t="str">
        <f t="shared" si="14"/>
        <v/>
      </c>
    </row>
    <row r="267" spans="1:9" x14ac:dyDescent="0.3">
      <c r="A267" s="5" t="str">
        <f>IF(Products!A267="","",Products!A267)</f>
        <v/>
      </c>
      <c r="B267" s="5" t="str">
        <f>IF(A267="","",Products!B267)</f>
        <v/>
      </c>
      <c r="C267" s="5" t="str">
        <f>IF(A267="","",SUMIFS(Purchases!F:F,Purchases!C:C,A267))</f>
        <v/>
      </c>
      <c r="D267" s="5" t="str">
        <f>IF(A267="","",SUMIFS(Sales!F:F,Sales!C:C,A267))</f>
        <v/>
      </c>
      <c r="E267" s="5" t="str">
        <f t="shared" si="12"/>
        <v/>
      </c>
      <c r="F267" s="5" t="str">
        <f>IF(A267="","",_xlfn.XLOOKUP(A267,Products!A:A,Products!E:E))</f>
        <v/>
      </c>
      <c r="G267" s="5" t="str">
        <f t="shared" si="13"/>
        <v/>
      </c>
      <c r="H267" s="5" t="str">
        <f>IF(A267="","",_xlfn.XLOOKUP(A267,Products!A:A,Products!G:G))</f>
        <v/>
      </c>
      <c r="I267" s="5" t="str">
        <f t="shared" si="14"/>
        <v/>
      </c>
    </row>
    <row r="268" spans="1:9" x14ac:dyDescent="0.3">
      <c r="A268" s="5" t="str">
        <f>IF(Products!A268="","",Products!A268)</f>
        <v/>
      </c>
      <c r="B268" s="5" t="str">
        <f>IF(A268="","",Products!B268)</f>
        <v/>
      </c>
      <c r="C268" s="5" t="str">
        <f>IF(A268="","",SUMIFS(Purchases!F:F,Purchases!C:C,A268))</f>
        <v/>
      </c>
      <c r="D268" s="5" t="str">
        <f>IF(A268="","",SUMIFS(Sales!F:F,Sales!C:C,A268))</f>
        <v/>
      </c>
      <c r="E268" s="5" t="str">
        <f t="shared" si="12"/>
        <v/>
      </c>
      <c r="F268" s="5" t="str">
        <f>IF(A268="","",_xlfn.XLOOKUP(A268,Products!A:A,Products!E:E))</f>
        <v/>
      </c>
      <c r="G268" s="5" t="str">
        <f t="shared" si="13"/>
        <v/>
      </c>
      <c r="H268" s="5" t="str">
        <f>IF(A268="","",_xlfn.XLOOKUP(A268,Products!A:A,Products!G:G))</f>
        <v/>
      </c>
      <c r="I268" s="5" t="str">
        <f t="shared" si="14"/>
        <v/>
      </c>
    </row>
    <row r="269" spans="1:9" x14ac:dyDescent="0.3">
      <c r="A269" s="5" t="str">
        <f>IF(Products!A269="","",Products!A269)</f>
        <v/>
      </c>
      <c r="B269" s="5" t="str">
        <f>IF(A269="","",Products!B269)</f>
        <v/>
      </c>
      <c r="C269" s="5" t="str">
        <f>IF(A269="","",SUMIFS(Purchases!F:F,Purchases!C:C,A269))</f>
        <v/>
      </c>
      <c r="D269" s="5" t="str">
        <f>IF(A269="","",SUMIFS(Sales!F:F,Sales!C:C,A269))</f>
        <v/>
      </c>
      <c r="E269" s="5" t="str">
        <f t="shared" si="12"/>
        <v/>
      </c>
      <c r="F269" s="5" t="str">
        <f>IF(A269="","",_xlfn.XLOOKUP(A269,Products!A:A,Products!E:E))</f>
        <v/>
      </c>
      <c r="G269" s="5" t="str">
        <f t="shared" si="13"/>
        <v/>
      </c>
      <c r="H269" s="5" t="str">
        <f>IF(A269="","",_xlfn.XLOOKUP(A269,Products!A:A,Products!G:G))</f>
        <v/>
      </c>
      <c r="I269" s="5" t="str">
        <f t="shared" si="14"/>
        <v/>
      </c>
    </row>
    <row r="270" spans="1:9" x14ac:dyDescent="0.3">
      <c r="A270" s="5" t="str">
        <f>IF(Products!A270="","",Products!A270)</f>
        <v/>
      </c>
      <c r="B270" s="5" t="str">
        <f>IF(A270="","",Products!B270)</f>
        <v/>
      </c>
      <c r="C270" s="5" t="str">
        <f>IF(A270="","",SUMIFS(Purchases!F:F,Purchases!C:C,A270))</f>
        <v/>
      </c>
      <c r="D270" s="5" t="str">
        <f>IF(A270="","",SUMIFS(Sales!F:F,Sales!C:C,A270))</f>
        <v/>
      </c>
      <c r="E270" s="5" t="str">
        <f t="shared" si="12"/>
        <v/>
      </c>
      <c r="F270" s="5" t="str">
        <f>IF(A270="","",_xlfn.XLOOKUP(A270,Products!A:A,Products!E:E))</f>
        <v/>
      </c>
      <c r="G270" s="5" t="str">
        <f t="shared" si="13"/>
        <v/>
      </c>
      <c r="H270" s="5" t="str">
        <f>IF(A270="","",_xlfn.XLOOKUP(A270,Products!A:A,Products!G:G))</f>
        <v/>
      </c>
      <c r="I270" s="5" t="str">
        <f t="shared" si="14"/>
        <v/>
      </c>
    </row>
    <row r="271" spans="1:9" x14ac:dyDescent="0.3">
      <c r="A271" s="5" t="str">
        <f>IF(Products!A271="","",Products!A271)</f>
        <v/>
      </c>
      <c r="B271" s="5" t="str">
        <f>IF(A271="","",Products!B271)</f>
        <v/>
      </c>
      <c r="C271" s="5" t="str">
        <f>IF(A271="","",SUMIFS(Purchases!F:F,Purchases!C:C,A271))</f>
        <v/>
      </c>
      <c r="D271" s="5" t="str">
        <f>IF(A271="","",SUMIFS(Sales!F:F,Sales!C:C,A271))</f>
        <v/>
      </c>
      <c r="E271" s="5" t="str">
        <f t="shared" si="12"/>
        <v/>
      </c>
      <c r="F271" s="5" t="str">
        <f>IF(A271="","",_xlfn.XLOOKUP(A271,Products!A:A,Products!E:E))</f>
        <v/>
      </c>
      <c r="G271" s="5" t="str">
        <f t="shared" si="13"/>
        <v/>
      </c>
      <c r="H271" s="5" t="str">
        <f>IF(A271="","",_xlfn.XLOOKUP(A271,Products!A:A,Products!G:G))</f>
        <v/>
      </c>
      <c r="I271" s="5" t="str">
        <f t="shared" si="14"/>
        <v/>
      </c>
    </row>
    <row r="272" spans="1:9" x14ac:dyDescent="0.3">
      <c r="A272" s="5" t="str">
        <f>IF(Products!A272="","",Products!A272)</f>
        <v/>
      </c>
      <c r="B272" s="5" t="str">
        <f>IF(A272="","",Products!B272)</f>
        <v/>
      </c>
      <c r="C272" s="5" t="str">
        <f>IF(A272="","",SUMIFS(Purchases!F:F,Purchases!C:C,A272))</f>
        <v/>
      </c>
      <c r="D272" s="5" t="str">
        <f>IF(A272="","",SUMIFS(Sales!F:F,Sales!C:C,A272))</f>
        <v/>
      </c>
      <c r="E272" s="5" t="str">
        <f t="shared" si="12"/>
        <v/>
      </c>
      <c r="F272" s="5" t="str">
        <f>IF(A272="","",_xlfn.XLOOKUP(A272,Products!A:A,Products!E:E))</f>
        <v/>
      </c>
      <c r="G272" s="5" t="str">
        <f t="shared" si="13"/>
        <v/>
      </c>
      <c r="H272" s="5" t="str">
        <f>IF(A272="","",_xlfn.XLOOKUP(A272,Products!A:A,Products!G:G))</f>
        <v/>
      </c>
      <c r="I272" s="5" t="str">
        <f t="shared" si="14"/>
        <v/>
      </c>
    </row>
    <row r="273" spans="1:9" x14ac:dyDescent="0.3">
      <c r="A273" s="5" t="str">
        <f>IF(Products!A273="","",Products!A273)</f>
        <v/>
      </c>
      <c r="B273" s="5" t="str">
        <f>IF(A273="","",Products!B273)</f>
        <v/>
      </c>
      <c r="C273" s="5" t="str">
        <f>IF(A273="","",SUMIFS(Purchases!F:F,Purchases!C:C,A273))</f>
        <v/>
      </c>
      <c r="D273" s="5" t="str">
        <f>IF(A273="","",SUMIFS(Sales!F:F,Sales!C:C,A273))</f>
        <v/>
      </c>
      <c r="E273" s="5" t="str">
        <f t="shared" si="12"/>
        <v/>
      </c>
      <c r="F273" s="5" t="str">
        <f>IF(A273="","",_xlfn.XLOOKUP(A273,Products!A:A,Products!E:E))</f>
        <v/>
      </c>
      <c r="G273" s="5" t="str">
        <f t="shared" si="13"/>
        <v/>
      </c>
      <c r="H273" s="5" t="str">
        <f>IF(A273="","",_xlfn.XLOOKUP(A273,Products!A:A,Products!G:G))</f>
        <v/>
      </c>
      <c r="I273" s="5" t="str">
        <f t="shared" si="14"/>
        <v/>
      </c>
    </row>
    <row r="274" spans="1:9" x14ac:dyDescent="0.3">
      <c r="A274" s="5" t="str">
        <f>IF(Products!A274="","",Products!A274)</f>
        <v/>
      </c>
      <c r="B274" s="5" t="str">
        <f>IF(A274="","",Products!B274)</f>
        <v/>
      </c>
      <c r="C274" s="5" t="str">
        <f>IF(A274="","",SUMIFS(Purchases!F:F,Purchases!C:C,A274))</f>
        <v/>
      </c>
      <c r="D274" s="5" t="str">
        <f>IF(A274="","",SUMIFS(Sales!F:F,Sales!C:C,A274))</f>
        <v/>
      </c>
      <c r="E274" s="5" t="str">
        <f t="shared" si="12"/>
        <v/>
      </c>
      <c r="F274" s="5" t="str">
        <f>IF(A274="","",_xlfn.XLOOKUP(A274,Products!A:A,Products!E:E))</f>
        <v/>
      </c>
      <c r="G274" s="5" t="str">
        <f t="shared" si="13"/>
        <v/>
      </c>
      <c r="H274" s="5" t="str">
        <f>IF(A274="","",_xlfn.XLOOKUP(A274,Products!A:A,Products!G:G))</f>
        <v/>
      </c>
      <c r="I274" s="5" t="str">
        <f t="shared" si="14"/>
        <v/>
      </c>
    </row>
    <row r="275" spans="1:9" x14ac:dyDescent="0.3">
      <c r="A275" s="5" t="str">
        <f>IF(Products!A275="","",Products!A275)</f>
        <v/>
      </c>
      <c r="B275" s="5" t="str">
        <f>IF(A275="","",Products!B275)</f>
        <v/>
      </c>
      <c r="C275" s="5" t="str">
        <f>IF(A275="","",SUMIFS(Purchases!F:F,Purchases!C:C,A275))</f>
        <v/>
      </c>
      <c r="D275" s="5" t="str">
        <f>IF(A275="","",SUMIFS(Sales!F:F,Sales!C:C,A275))</f>
        <v/>
      </c>
      <c r="E275" s="5" t="str">
        <f t="shared" si="12"/>
        <v/>
      </c>
      <c r="F275" s="5" t="str">
        <f>IF(A275="","",_xlfn.XLOOKUP(A275,Products!A:A,Products!E:E))</f>
        <v/>
      </c>
      <c r="G275" s="5" t="str">
        <f t="shared" si="13"/>
        <v/>
      </c>
      <c r="H275" s="5" t="str">
        <f>IF(A275="","",_xlfn.XLOOKUP(A275,Products!A:A,Products!G:G))</f>
        <v/>
      </c>
      <c r="I275" s="5" t="str">
        <f t="shared" si="14"/>
        <v/>
      </c>
    </row>
    <row r="276" spans="1:9" x14ac:dyDescent="0.3">
      <c r="A276" s="5" t="str">
        <f>IF(Products!A276="","",Products!A276)</f>
        <v/>
      </c>
      <c r="B276" s="5" t="str">
        <f>IF(A276="","",Products!B276)</f>
        <v/>
      </c>
      <c r="C276" s="5" t="str">
        <f>IF(A276="","",SUMIFS(Purchases!F:F,Purchases!C:C,A276))</f>
        <v/>
      </c>
      <c r="D276" s="5" t="str">
        <f>IF(A276="","",SUMIFS(Sales!F:F,Sales!C:C,A276))</f>
        <v/>
      </c>
      <c r="E276" s="5" t="str">
        <f t="shared" si="12"/>
        <v/>
      </c>
      <c r="F276" s="5" t="str">
        <f>IF(A276="","",_xlfn.XLOOKUP(A276,Products!A:A,Products!E:E))</f>
        <v/>
      </c>
      <c r="G276" s="5" t="str">
        <f t="shared" si="13"/>
        <v/>
      </c>
      <c r="H276" s="5" t="str">
        <f>IF(A276="","",_xlfn.XLOOKUP(A276,Products!A:A,Products!G:G))</f>
        <v/>
      </c>
      <c r="I276" s="5" t="str">
        <f t="shared" si="14"/>
        <v/>
      </c>
    </row>
    <row r="277" spans="1:9" x14ac:dyDescent="0.3">
      <c r="A277" s="5" t="str">
        <f>IF(Products!A277="","",Products!A277)</f>
        <v/>
      </c>
      <c r="B277" s="5" t="str">
        <f>IF(A277="","",Products!B277)</f>
        <v/>
      </c>
      <c r="C277" s="5" t="str">
        <f>IF(A277="","",SUMIFS(Purchases!F:F,Purchases!C:C,A277))</f>
        <v/>
      </c>
      <c r="D277" s="5" t="str">
        <f>IF(A277="","",SUMIFS(Sales!F:F,Sales!C:C,A277))</f>
        <v/>
      </c>
      <c r="E277" s="5" t="str">
        <f t="shared" ref="E277:E340" si="15">IF(A277="","",C277-D277)</f>
        <v/>
      </c>
      <c r="F277" s="5" t="str">
        <f>IF(A277="","",_xlfn.XLOOKUP(A277,Products!A:A,Products!E:E))</f>
        <v/>
      </c>
      <c r="G277" s="5" t="str">
        <f t="shared" ref="G277:G340" si="16">IF(A277="","",E277*F277)</f>
        <v/>
      </c>
      <c r="H277" s="5" t="str">
        <f>IF(A277="","",_xlfn.XLOOKUP(A277,Products!A:A,Products!G:G))</f>
        <v/>
      </c>
      <c r="I277" s="5" t="str">
        <f t="shared" ref="I277:I340" si="17">IF(A277="","",IF(E277&lt;H277,"LOW STOCK","OK"))</f>
        <v/>
      </c>
    </row>
    <row r="278" spans="1:9" x14ac:dyDescent="0.3">
      <c r="A278" s="5" t="str">
        <f>IF(Products!A278="","",Products!A278)</f>
        <v/>
      </c>
      <c r="B278" s="5" t="str">
        <f>IF(A278="","",Products!B278)</f>
        <v/>
      </c>
      <c r="C278" s="5" t="str">
        <f>IF(A278="","",SUMIFS(Purchases!F:F,Purchases!C:C,A278))</f>
        <v/>
      </c>
      <c r="D278" s="5" t="str">
        <f>IF(A278="","",SUMIFS(Sales!F:F,Sales!C:C,A278))</f>
        <v/>
      </c>
      <c r="E278" s="5" t="str">
        <f t="shared" si="15"/>
        <v/>
      </c>
      <c r="F278" s="5" t="str">
        <f>IF(A278="","",_xlfn.XLOOKUP(A278,Products!A:A,Products!E:E))</f>
        <v/>
      </c>
      <c r="G278" s="5" t="str">
        <f t="shared" si="16"/>
        <v/>
      </c>
      <c r="H278" s="5" t="str">
        <f>IF(A278="","",_xlfn.XLOOKUP(A278,Products!A:A,Products!G:G))</f>
        <v/>
      </c>
      <c r="I278" s="5" t="str">
        <f t="shared" si="17"/>
        <v/>
      </c>
    </row>
    <row r="279" spans="1:9" x14ac:dyDescent="0.3">
      <c r="A279" s="5" t="str">
        <f>IF(Products!A279="","",Products!A279)</f>
        <v/>
      </c>
      <c r="B279" s="5" t="str">
        <f>IF(A279="","",Products!B279)</f>
        <v/>
      </c>
      <c r="C279" s="5" t="str">
        <f>IF(A279="","",SUMIFS(Purchases!F:F,Purchases!C:C,A279))</f>
        <v/>
      </c>
      <c r="D279" s="5" t="str">
        <f>IF(A279="","",SUMIFS(Sales!F:F,Sales!C:C,A279))</f>
        <v/>
      </c>
      <c r="E279" s="5" t="str">
        <f t="shared" si="15"/>
        <v/>
      </c>
      <c r="F279" s="5" t="str">
        <f>IF(A279="","",_xlfn.XLOOKUP(A279,Products!A:A,Products!E:E))</f>
        <v/>
      </c>
      <c r="G279" s="5" t="str">
        <f t="shared" si="16"/>
        <v/>
      </c>
      <c r="H279" s="5" t="str">
        <f>IF(A279="","",_xlfn.XLOOKUP(A279,Products!A:A,Products!G:G))</f>
        <v/>
      </c>
      <c r="I279" s="5" t="str">
        <f t="shared" si="17"/>
        <v/>
      </c>
    </row>
    <row r="280" spans="1:9" x14ac:dyDescent="0.3">
      <c r="A280" s="5" t="str">
        <f>IF(Products!A280="","",Products!A280)</f>
        <v/>
      </c>
      <c r="B280" s="5" t="str">
        <f>IF(A280="","",Products!B280)</f>
        <v/>
      </c>
      <c r="C280" s="5" t="str">
        <f>IF(A280="","",SUMIFS(Purchases!F:F,Purchases!C:C,A280))</f>
        <v/>
      </c>
      <c r="D280" s="5" t="str">
        <f>IF(A280="","",SUMIFS(Sales!F:F,Sales!C:C,A280))</f>
        <v/>
      </c>
      <c r="E280" s="5" t="str">
        <f t="shared" si="15"/>
        <v/>
      </c>
      <c r="F280" s="5" t="str">
        <f>IF(A280="","",_xlfn.XLOOKUP(A280,Products!A:A,Products!E:E))</f>
        <v/>
      </c>
      <c r="G280" s="5" t="str">
        <f t="shared" si="16"/>
        <v/>
      </c>
      <c r="H280" s="5" t="str">
        <f>IF(A280="","",_xlfn.XLOOKUP(A280,Products!A:A,Products!G:G))</f>
        <v/>
      </c>
      <c r="I280" s="5" t="str">
        <f t="shared" si="17"/>
        <v/>
      </c>
    </row>
    <row r="281" spans="1:9" x14ac:dyDescent="0.3">
      <c r="A281" s="5" t="str">
        <f>IF(Products!A281="","",Products!A281)</f>
        <v/>
      </c>
      <c r="B281" s="5" t="str">
        <f>IF(A281="","",Products!B281)</f>
        <v/>
      </c>
      <c r="C281" s="5" t="str">
        <f>IF(A281="","",SUMIFS(Purchases!F:F,Purchases!C:C,A281))</f>
        <v/>
      </c>
      <c r="D281" s="5" t="str">
        <f>IF(A281="","",SUMIFS(Sales!F:F,Sales!C:C,A281))</f>
        <v/>
      </c>
      <c r="E281" s="5" t="str">
        <f t="shared" si="15"/>
        <v/>
      </c>
      <c r="F281" s="5" t="str">
        <f>IF(A281="","",_xlfn.XLOOKUP(A281,Products!A:A,Products!E:E))</f>
        <v/>
      </c>
      <c r="G281" s="5" t="str">
        <f t="shared" si="16"/>
        <v/>
      </c>
      <c r="H281" s="5" t="str">
        <f>IF(A281="","",_xlfn.XLOOKUP(A281,Products!A:A,Products!G:G))</f>
        <v/>
      </c>
      <c r="I281" s="5" t="str">
        <f t="shared" si="17"/>
        <v/>
      </c>
    </row>
    <row r="282" spans="1:9" x14ac:dyDescent="0.3">
      <c r="A282" s="5" t="str">
        <f>IF(Products!A282="","",Products!A282)</f>
        <v/>
      </c>
      <c r="B282" s="5" t="str">
        <f>IF(A282="","",Products!B282)</f>
        <v/>
      </c>
      <c r="C282" s="5" t="str">
        <f>IF(A282="","",SUMIFS(Purchases!F:F,Purchases!C:C,A282))</f>
        <v/>
      </c>
      <c r="D282" s="5" t="str">
        <f>IF(A282="","",SUMIFS(Sales!F:F,Sales!C:C,A282))</f>
        <v/>
      </c>
      <c r="E282" s="5" t="str">
        <f t="shared" si="15"/>
        <v/>
      </c>
      <c r="F282" s="5" t="str">
        <f>IF(A282="","",_xlfn.XLOOKUP(A282,Products!A:A,Products!E:E))</f>
        <v/>
      </c>
      <c r="G282" s="5" t="str">
        <f t="shared" si="16"/>
        <v/>
      </c>
      <c r="H282" s="5" t="str">
        <f>IF(A282="","",_xlfn.XLOOKUP(A282,Products!A:A,Products!G:G))</f>
        <v/>
      </c>
      <c r="I282" s="5" t="str">
        <f t="shared" si="17"/>
        <v/>
      </c>
    </row>
    <row r="283" spans="1:9" x14ac:dyDescent="0.3">
      <c r="A283" s="5" t="str">
        <f>IF(Products!A283="","",Products!A283)</f>
        <v/>
      </c>
      <c r="B283" s="5" t="str">
        <f>IF(A283="","",Products!B283)</f>
        <v/>
      </c>
      <c r="C283" s="5" t="str">
        <f>IF(A283="","",SUMIFS(Purchases!F:F,Purchases!C:C,A283))</f>
        <v/>
      </c>
      <c r="D283" s="5" t="str">
        <f>IF(A283="","",SUMIFS(Sales!F:F,Sales!C:C,A283))</f>
        <v/>
      </c>
      <c r="E283" s="5" t="str">
        <f t="shared" si="15"/>
        <v/>
      </c>
      <c r="F283" s="5" t="str">
        <f>IF(A283="","",_xlfn.XLOOKUP(A283,Products!A:A,Products!E:E))</f>
        <v/>
      </c>
      <c r="G283" s="5" t="str">
        <f t="shared" si="16"/>
        <v/>
      </c>
      <c r="H283" s="5" t="str">
        <f>IF(A283="","",_xlfn.XLOOKUP(A283,Products!A:A,Products!G:G))</f>
        <v/>
      </c>
      <c r="I283" s="5" t="str">
        <f t="shared" si="17"/>
        <v/>
      </c>
    </row>
    <row r="284" spans="1:9" x14ac:dyDescent="0.3">
      <c r="A284" s="5" t="str">
        <f>IF(Products!A284="","",Products!A284)</f>
        <v/>
      </c>
      <c r="B284" s="5" t="str">
        <f>IF(A284="","",Products!B284)</f>
        <v/>
      </c>
      <c r="C284" s="5" t="str">
        <f>IF(A284="","",SUMIFS(Purchases!F:F,Purchases!C:C,A284))</f>
        <v/>
      </c>
      <c r="D284" s="5" t="str">
        <f>IF(A284="","",SUMIFS(Sales!F:F,Sales!C:C,A284))</f>
        <v/>
      </c>
      <c r="E284" s="5" t="str">
        <f t="shared" si="15"/>
        <v/>
      </c>
      <c r="F284" s="5" t="str">
        <f>IF(A284="","",_xlfn.XLOOKUP(A284,Products!A:A,Products!E:E))</f>
        <v/>
      </c>
      <c r="G284" s="5" t="str">
        <f t="shared" si="16"/>
        <v/>
      </c>
      <c r="H284" s="5" t="str">
        <f>IF(A284="","",_xlfn.XLOOKUP(A284,Products!A:A,Products!G:G))</f>
        <v/>
      </c>
      <c r="I284" s="5" t="str">
        <f t="shared" si="17"/>
        <v/>
      </c>
    </row>
    <row r="285" spans="1:9" x14ac:dyDescent="0.3">
      <c r="A285" s="5" t="str">
        <f>IF(Products!A285="","",Products!A285)</f>
        <v/>
      </c>
      <c r="B285" s="5" t="str">
        <f>IF(A285="","",Products!B285)</f>
        <v/>
      </c>
      <c r="C285" s="5" t="str">
        <f>IF(A285="","",SUMIFS(Purchases!F:F,Purchases!C:C,A285))</f>
        <v/>
      </c>
      <c r="D285" s="5" t="str">
        <f>IF(A285="","",SUMIFS(Sales!F:F,Sales!C:C,A285))</f>
        <v/>
      </c>
      <c r="E285" s="5" t="str">
        <f t="shared" si="15"/>
        <v/>
      </c>
      <c r="F285" s="5" t="str">
        <f>IF(A285="","",_xlfn.XLOOKUP(A285,Products!A:A,Products!E:E))</f>
        <v/>
      </c>
      <c r="G285" s="5" t="str">
        <f t="shared" si="16"/>
        <v/>
      </c>
      <c r="H285" s="5" t="str">
        <f>IF(A285="","",_xlfn.XLOOKUP(A285,Products!A:A,Products!G:G))</f>
        <v/>
      </c>
      <c r="I285" s="5" t="str">
        <f t="shared" si="17"/>
        <v/>
      </c>
    </row>
    <row r="286" spans="1:9" x14ac:dyDescent="0.3">
      <c r="A286" s="5" t="str">
        <f>IF(Products!A286="","",Products!A286)</f>
        <v/>
      </c>
      <c r="B286" s="5" t="str">
        <f>IF(A286="","",Products!B286)</f>
        <v/>
      </c>
      <c r="C286" s="5" t="str">
        <f>IF(A286="","",SUMIFS(Purchases!F:F,Purchases!C:C,A286))</f>
        <v/>
      </c>
      <c r="D286" s="5" t="str">
        <f>IF(A286="","",SUMIFS(Sales!F:F,Sales!C:C,A286))</f>
        <v/>
      </c>
      <c r="E286" s="5" t="str">
        <f t="shared" si="15"/>
        <v/>
      </c>
      <c r="F286" s="5" t="str">
        <f>IF(A286="","",_xlfn.XLOOKUP(A286,Products!A:A,Products!E:E))</f>
        <v/>
      </c>
      <c r="G286" s="5" t="str">
        <f t="shared" si="16"/>
        <v/>
      </c>
      <c r="H286" s="5" t="str">
        <f>IF(A286="","",_xlfn.XLOOKUP(A286,Products!A:A,Products!G:G))</f>
        <v/>
      </c>
      <c r="I286" s="5" t="str">
        <f t="shared" si="17"/>
        <v/>
      </c>
    </row>
    <row r="287" spans="1:9" x14ac:dyDescent="0.3">
      <c r="A287" s="5" t="str">
        <f>IF(Products!A287="","",Products!A287)</f>
        <v/>
      </c>
      <c r="B287" s="5" t="str">
        <f>IF(A287="","",Products!B287)</f>
        <v/>
      </c>
      <c r="C287" s="5" t="str">
        <f>IF(A287="","",SUMIFS(Purchases!F:F,Purchases!C:C,A287))</f>
        <v/>
      </c>
      <c r="D287" s="5" t="str">
        <f>IF(A287="","",SUMIFS(Sales!F:F,Sales!C:C,A287))</f>
        <v/>
      </c>
      <c r="E287" s="5" t="str">
        <f t="shared" si="15"/>
        <v/>
      </c>
      <c r="F287" s="5" t="str">
        <f>IF(A287="","",_xlfn.XLOOKUP(A287,Products!A:A,Products!E:E))</f>
        <v/>
      </c>
      <c r="G287" s="5" t="str">
        <f t="shared" si="16"/>
        <v/>
      </c>
      <c r="H287" s="5" t="str">
        <f>IF(A287="","",_xlfn.XLOOKUP(A287,Products!A:A,Products!G:G))</f>
        <v/>
      </c>
      <c r="I287" s="5" t="str">
        <f t="shared" si="17"/>
        <v/>
      </c>
    </row>
    <row r="288" spans="1:9" x14ac:dyDescent="0.3">
      <c r="A288" s="5" t="str">
        <f>IF(Products!A288="","",Products!A288)</f>
        <v/>
      </c>
      <c r="B288" s="5" t="str">
        <f>IF(A288="","",Products!B288)</f>
        <v/>
      </c>
      <c r="C288" s="5" t="str">
        <f>IF(A288="","",SUMIFS(Purchases!F:F,Purchases!C:C,A288))</f>
        <v/>
      </c>
      <c r="D288" s="5" t="str">
        <f>IF(A288="","",SUMIFS(Sales!F:F,Sales!C:C,A288))</f>
        <v/>
      </c>
      <c r="E288" s="5" t="str">
        <f t="shared" si="15"/>
        <v/>
      </c>
      <c r="F288" s="5" t="str">
        <f>IF(A288="","",_xlfn.XLOOKUP(A288,Products!A:A,Products!E:E))</f>
        <v/>
      </c>
      <c r="G288" s="5" t="str">
        <f t="shared" si="16"/>
        <v/>
      </c>
      <c r="H288" s="5" t="str">
        <f>IF(A288="","",_xlfn.XLOOKUP(A288,Products!A:A,Products!G:G))</f>
        <v/>
      </c>
      <c r="I288" s="5" t="str">
        <f t="shared" si="17"/>
        <v/>
      </c>
    </row>
    <row r="289" spans="1:9" x14ac:dyDescent="0.3">
      <c r="A289" s="5" t="str">
        <f>IF(Products!A289="","",Products!A289)</f>
        <v/>
      </c>
      <c r="B289" s="5" t="str">
        <f>IF(A289="","",Products!B289)</f>
        <v/>
      </c>
      <c r="C289" s="5" t="str">
        <f>IF(A289="","",SUMIFS(Purchases!F:F,Purchases!C:C,A289))</f>
        <v/>
      </c>
      <c r="D289" s="5" t="str">
        <f>IF(A289="","",SUMIFS(Sales!F:F,Sales!C:C,A289))</f>
        <v/>
      </c>
      <c r="E289" s="5" t="str">
        <f t="shared" si="15"/>
        <v/>
      </c>
      <c r="F289" s="5" t="str">
        <f>IF(A289="","",_xlfn.XLOOKUP(A289,Products!A:A,Products!E:E))</f>
        <v/>
      </c>
      <c r="G289" s="5" t="str">
        <f t="shared" si="16"/>
        <v/>
      </c>
      <c r="H289" s="5" t="str">
        <f>IF(A289="","",_xlfn.XLOOKUP(A289,Products!A:A,Products!G:G))</f>
        <v/>
      </c>
      <c r="I289" s="5" t="str">
        <f t="shared" si="17"/>
        <v/>
      </c>
    </row>
    <row r="290" spans="1:9" x14ac:dyDescent="0.3">
      <c r="A290" s="5" t="str">
        <f>IF(Products!A290="","",Products!A290)</f>
        <v/>
      </c>
      <c r="B290" s="5" t="str">
        <f>IF(A290="","",Products!B290)</f>
        <v/>
      </c>
      <c r="C290" s="5" t="str">
        <f>IF(A290="","",SUMIFS(Purchases!F:F,Purchases!C:C,A290))</f>
        <v/>
      </c>
      <c r="D290" s="5" t="str">
        <f>IF(A290="","",SUMIFS(Sales!F:F,Sales!C:C,A290))</f>
        <v/>
      </c>
      <c r="E290" s="5" t="str">
        <f t="shared" si="15"/>
        <v/>
      </c>
      <c r="F290" s="5" t="str">
        <f>IF(A290="","",_xlfn.XLOOKUP(A290,Products!A:A,Products!E:E))</f>
        <v/>
      </c>
      <c r="G290" s="5" t="str">
        <f t="shared" si="16"/>
        <v/>
      </c>
      <c r="H290" s="5" t="str">
        <f>IF(A290="","",_xlfn.XLOOKUP(A290,Products!A:A,Products!G:G))</f>
        <v/>
      </c>
      <c r="I290" s="5" t="str">
        <f t="shared" si="17"/>
        <v/>
      </c>
    </row>
    <row r="291" spans="1:9" x14ac:dyDescent="0.3">
      <c r="A291" s="5" t="str">
        <f>IF(Products!A291="","",Products!A291)</f>
        <v/>
      </c>
      <c r="B291" s="5" t="str">
        <f>IF(A291="","",Products!B291)</f>
        <v/>
      </c>
      <c r="C291" s="5" t="str">
        <f>IF(A291="","",SUMIFS(Purchases!F:F,Purchases!C:C,A291))</f>
        <v/>
      </c>
      <c r="D291" s="5" t="str">
        <f>IF(A291="","",SUMIFS(Sales!F:F,Sales!C:C,A291))</f>
        <v/>
      </c>
      <c r="E291" s="5" t="str">
        <f t="shared" si="15"/>
        <v/>
      </c>
      <c r="F291" s="5" t="str">
        <f>IF(A291="","",_xlfn.XLOOKUP(A291,Products!A:A,Products!E:E))</f>
        <v/>
      </c>
      <c r="G291" s="5" t="str">
        <f t="shared" si="16"/>
        <v/>
      </c>
      <c r="H291" s="5" t="str">
        <f>IF(A291="","",_xlfn.XLOOKUP(A291,Products!A:A,Products!G:G))</f>
        <v/>
      </c>
      <c r="I291" s="5" t="str">
        <f t="shared" si="17"/>
        <v/>
      </c>
    </row>
    <row r="292" spans="1:9" x14ac:dyDescent="0.3">
      <c r="A292" s="5" t="str">
        <f>IF(Products!A292="","",Products!A292)</f>
        <v/>
      </c>
      <c r="B292" s="5" t="str">
        <f>IF(A292="","",Products!B292)</f>
        <v/>
      </c>
      <c r="C292" s="5" t="str">
        <f>IF(A292="","",SUMIFS(Purchases!F:F,Purchases!C:C,A292))</f>
        <v/>
      </c>
      <c r="D292" s="5" t="str">
        <f>IF(A292="","",SUMIFS(Sales!F:F,Sales!C:C,A292))</f>
        <v/>
      </c>
      <c r="E292" s="5" t="str">
        <f t="shared" si="15"/>
        <v/>
      </c>
      <c r="F292" s="5" t="str">
        <f>IF(A292="","",_xlfn.XLOOKUP(A292,Products!A:A,Products!E:E))</f>
        <v/>
      </c>
      <c r="G292" s="5" t="str">
        <f t="shared" si="16"/>
        <v/>
      </c>
      <c r="H292" s="5" t="str">
        <f>IF(A292="","",_xlfn.XLOOKUP(A292,Products!A:A,Products!G:G))</f>
        <v/>
      </c>
      <c r="I292" s="5" t="str">
        <f t="shared" si="17"/>
        <v/>
      </c>
    </row>
    <row r="293" spans="1:9" x14ac:dyDescent="0.3">
      <c r="A293" s="5" t="str">
        <f>IF(Products!A293="","",Products!A293)</f>
        <v/>
      </c>
      <c r="B293" s="5" t="str">
        <f>IF(A293="","",Products!B293)</f>
        <v/>
      </c>
      <c r="C293" s="5" t="str">
        <f>IF(A293="","",SUMIFS(Purchases!F:F,Purchases!C:C,A293))</f>
        <v/>
      </c>
      <c r="D293" s="5" t="str">
        <f>IF(A293="","",SUMIFS(Sales!F:F,Sales!C:C,A293))</f>
        <v/>
      </c>
      <c r="E293" s="5" t="str">
        <f t="shared" si="15"/>
        <v/>
      </c>
      <c r="F293" s="5" t="str">
        <f>IF(A293="","",_xlfn.XLOOKUP(A293,Products!A:A,Products!E:E))</f>
        <v/>
      </c>
      <c r="G293" s="5" t="str">
        <f t="shared" si="16"/>
        <v/>
      </c>
      <c r="H293" s="5" t="str">
        <f>IF(A293="","",_xlfn.XLOOKUP(A293,Products!A:A,Products!G:G))</f>
        <v/>
      </c>
      <c r="I293" s="5" t="str">
        <f t="shared" si="17"/>
        <v/>
      </c>
    </row>
    <row r="294" spans="1:9" x14ac:dyDescent="0.3">
      <c r="A294" s="5" t="str">
        <f>IF(Products!A294="","",Products!A294)</f>
        <v/>
      </c>
      <c r="B294" s="5" t="str">
        <f>IF(A294="","",Products!B294)</f>
        <v/>
      </c>
      <c r="C294" s="5" t="str">
        <f>IF(A294="","",SUMIFS(Purchases!F:F,Purchases!C:C,A294))</f>
        <v/>
      </c>
      <c r="D294" s="5" t="str">
        <f>IF(A294="","",SUMIFS(Sales!F:F,Sales!C:C,A294))</f>
        <v/>
      </c>
      <c r="E294" s="5" t="str">
        <f t="shared" si="15"/>
        <v/>
      </c>
      <c r="F294" s="5" t="str">
        <f>IF(A294="","",_xlfn.XLOOKUP(A294,Products!A:A,Products!E:E))</f>
        <v/>
      </c>
      <c r="G294" s="5" t="str">
        <f t="shared" si="16"/>
        <v/>
      </c>
      <c r="H294" s="5" t="str">
        <f>IF(A294="","",_xlfn.XLOOKUP(A294,Products!A:A,Products!G:G))</f>
        <v/>
      </c>
      <c r="I294" s="5" t="str">
        <f t="shared" si="17"/>
        <v/>
      </c>
    </row>
    <row r="295" spans="1:9" x14ac:dyDescent="0.3">
      <c r="A295" s="5" t="str">
        <f>IF(Products!A295="","",Products!A295)</f>
        <v/>
      </c>
      <c r="B295" s="5" t="str">
        <f>IF(A295="","",Products!B295)</f>
        <v/>
      </c>
      <c r="C295" s="5" t="str">
        <f>IF(A295="","",SUMIFS(Purchases!F:F,Purchases!C:C,A295))</f>
        <v/>
      </c>
      <c r="D295" s="5" t="str">
        <f>IF(A295="","",SUMIFS(Sales!F:F,Sales!C:C,A295))</f>
        <v/>
      </c>
      <c r="E295" s="5" t="str">
        <f t="shared" si="15"/>
        <v/>
      </c>
      <c r="F295" s="5" t="str">
        <f>IF(A295="","",_xlfn.XLOOKUP(A295,Products!A:A,Products!E:E))</f>
        <v/>
      </c>
      <c r="G295" s="5" t="str">
        <f t="shared" si="16"/>
        <v/>
      </c>
      <c r="H295" s="5" t="str">
        <f>IF(A295="","",_xlfn.XLOOKUP(A295,Products!A:A,Products!G:G))</f>
        <v/>
      </c>
      <c r="I295" s="5" t="str">
        <f t="shared" si="17"/>
        <v/>
      </c>
    </row>
    <row r="296" spans="1:9" x14ac:dyDescent="0.3">
      <c r="A296" s="5" t="str">
        <f>IF(Products!A296="","",Products!A296)</f>
        <v/>
      </c>
      <c r="B296" s="5" t="str">
        <f>IF(A296="","",Products!B296)</f>
        <v/>
      </c>
      <c r="C296" s="5" t="str">
        <f>IF(A296="","",SUMIFS(Purchases!F:F,Purchases!C:C,A296))</f>
        <v/>
      </c>
      <c r="D296" s="5" t="str">
        <f>IF(A296="","",SUMIFS(Sales!F:F,Sales!C:C,A296))</f>
        <v/>
      </c>
      <c r="E296" s="5" t="str">
        <f t="shared" si="15"/>
        <v/>
      </c>
      <c r="F296" s="5" t="str">
        <f>IF(A296="","",_xlfn.XLOOKUP(A296,Products!A:A,Products!E:E))</f>
        <v/>
      </c>
      <c r="G296" s="5" t="str">
        <f t="shared" si="16"/>
        <v/>
      </c>
      <c r="H296" s="5" t="str">
        <f>IF(A296="","",_xlfn.XLOOKUP(A296,Products!A:A,Products!G:G))</f>
        <v/>
      </c>
      <c r="I296" s="5" t="str">
        <f t="shared" si="17"/>
        <v/>
      </c>
    </row>
    <row r="297" spans="1:9" x14ac:dyDescent="0.3">
      <c r="A297" s="5" t="str">
        <f>IF(Products!A297="","",Products!A297)</f>
        <v/>
      </c>
      <c r="B297" s="5" t="str">
        <f>IF(A297="","",Products!B297)</f>
        <v/>
      </c>
      <c r="C297" s="5" t="str">
        <f>IF(A297="","",SUMIFS(Purchases!F:F,Purchases!C:C,A297))</f>
        <v/>
      </c>
      <c r="D297" s="5" t="str">
        <f>IF(A297="","",SUMIFS(Sales!F:F,Sales!C:C,A297))</f>
        <v/>
      </c>
      <c r="E297" s="5" t="str">
        <f t="shared" si="15"/>
        <v/>
      </c>
      <c r="F297" s="5" t="str">
        <f>IF(A297="","",_xlfn.XLOOKUP(A297,Products!A:A,Products!E:E))</f>
        <v/>
      </c>
      <c r="G297" s="5" t="str">
        <f t="shared" si="16"/>
        <v/>
      </c>
      <c r="H297" s="5" t="str">
        <f>IF(A297="","",_xlfn.XLOOKUP(A297,Products!A:A,Products!G:G))</f>
        <v/>
      </c>
      <c r="I297" s="5" t="str">
        <f t="shared" si="17"/>
        <v/>
      </c>
    </row>
    <row r="298" spans="1:9" x14ac:dyDescent="0.3">
      <c r="A298" s="5" t="str">
        <f>IF(Products!A298="","",Products!A298)</f>
        <v/>
      </c>
      <c r="B298" s="5" t="str">
        <f>IF(A298="","",Products!B298)</f>
        <v/>
      </c>
      <c r="C298" s="5" t="str">
        <f>IF(A298="","",SUMIFS(Purchases!F:F,Purchases!C:C,A298))</f>
        <v/>
      </c>
      <c r="D298" s="5" t="str">
        <f>IF(A298="","",SUMIFS(Sales!F:F,Sales!C:C,A298))</f>
        <v/>
      </c>
      <c r="E298" s="5" t="str">
        <f t="shared" si="15"/>
        <v/>
      </c>
      <c r="F298" s="5" t="str">
        <f>IF(A298="","",_xlfn.XLOOKUP(A298,Products!A:A,Products!E:E))</f>
        <v/>
      </c>
      <c r="G298" s="5" t="str">
        <f t="shared" si="16"/>
        <v/>
      </c>
      <c r="H298" s="5" t="str">
        <f>IF(A298="","",_xlfn.XLOOKUP(A298,Products!A:A,Products!G:G))</f>
        <v/>
      </c>
      <c r="I298" s="5" t="str">
        <f t="shared" si="17"/>
        <v/>
      </c>
    </row>
    <row r="299" spans="1:9" x14ac:dyDescent="0.3">
      <c r="A299" s="5" t="str">
        <f>IF(Products!A299="","",Products!A299)</f>
        <v/>
      </c>
      <c r="B299" s="5" t="str">
        <f>IF(A299="","",Products!B299)</f>
        <v/>
      </c>
      <c r="C299" s="5" t="str">
        <f>IF(A299="","",SUMIFS(Purchases!F:F,Purchases!C:C,A299))</f>
        <v/>
      </c>
      <c r="D299" s="5" t="str">
        <f>IF(A299="","",SUMIFS(Sales!F:F,Sales!C:C,A299))</f>
        <v/>
      </c>
      <c r="E299" s="5" t="str">
        <f t="shared" si="15"/>
        <v/>
      </c>
      <c r="F299" s="5" t="str">
        <f>IF(A299="","",_xlfn.XLOOKUP(A299,Products!A:A,Products!E:E))</f>
        <v/>
      </c>
      <c r="G299" s="5" t="str">
        <f t="shared" si="16"/>
        <v/>
      </c>
      <c r="H299" s="5" t="str">
        <f>IF(A299="","",_xlfn.XLOOKUP(A299,Products!A:A,Products!G:G))</f>
        <v/>
      </c>
      <c r="I299" s="5" t="str">
        <f t="shared" si="17"/>
        <v/>
      </c>
    </row>
    <row r="300" spans="1:9" x14ac:dyDescent="0.3">
      <c r="A300" s="5" t="str">
        <f>IF(Products!A300="","",Products!A300)</f>
        <v/>
      </c>
      <c r="B300" s="5" t="str">
        <f>IF(A300="","",Products!B300)</f>
        <v/>
      </c>
      <c r="C300" s="5" t="str">
        <f>IF(A300="","",SUMIFS(Purchases!F:F,Purchases!C:C,A300))</f>
        <v/>
      </c>
      <c r="D300" s="5" t="str">
        <f>IF(A300="","",SUMIFS(Sales!F:F,Sales!C:C,A300))</f>
        <v/>
      </c>
      <c r="E300" s="5" t="str">
        <f t="shared" si="15"/>
        <v/>
      </c>
      <c r="F300" s="5" t="str">
        <f>IF(A300="","",_xlfn.XLOOKUP(A300,Products!A:A,Products!E:E))</f>
        <v/>
      </c>
      <c r="G300" s="5" t="str">
        <f t="shared" si="16"/>
        <v/>
      </c>
      <c r="H300" s="5" t="str">
        <f>IF(A300="","",_xlfn.XLOOKUP(A300,Products!A:A,Products!G:G))</f>
        <v/>
      </c>
      <c r="I300" s="5" t="str">
        <f t="shared" si="17"/>
        <v/>
      </c>
    </row>
    <row r="301" spans="1:9" x14ac:dyDescent="0.3">
      <c r="A301" s="5" t="str">
        <f>IF(Products!A301="","",Products!A301)</f>
        <v/>
      </c>
      <c r="B301" s="5" t="str">
        <f>IF(A301="","",Products!B301)</f>
        <v/>
      </c>
      <c r="C301" s="5" t="str">
        <f>IF(A301="","",SUMIFS(Purchases!F:F,Purchases!C:C,A301))</f>
        <v/>
      </c>
      <c r="D301" s="5" t="str">
        <f>IF(A301="","",SUMIFS(Sales!F:F,Sales!C:C,A301))</f>
        <v/>
      </c>
      <c r="E301" s="5" t="str">
        <f t="shared" si="15"/>
        <v/>
      </c>
      <c r="F301" s="5" t="str">
        <f>IF(A301="","",_xlfn.XLOOKUP(A301,Products!A:A,Products!E:E))</f>
        <v/>
      </c>
      <c r="G301" s="5" t="str">
        <f t="shared" si="16"/>
        <v/>
      </c>
      <c r="H301" s="5" t="str">
        <f>IF(A301="","",_xlfn.XLOOKUP(A301,Products!A:A,Products!G:G))</f>
        <v/>
      </c>
      <c r="I301" s="5" t="str">
        <f t="shared" si="17"/>
        <v/>
      </c>
    </row>
    <row r="302" spans="1:9" x14ac:dyDescent="0.3">
      <c r="A302" s="5" t="str">
        <f>IF(Products!A302="","",Products!A302)</f>
        <v/>
      </c>
      <c r="B302" s="5" t="str">
        <f>IF(A302="","",Products!B302)</f>
        <v/>
      </c>
      <c r="C302" s="5" t="str">
        <f>IF(A302="","",SUMIFS(Purchases!F:F,Purchases!C:C,A302))</f>
        <v/>
      </c>
      <c r="D302" s="5" t="str">
        <f>IF(A302="","",SUMIFS(Sales!F:F,Sales!C:C,A302))</f>
        <v/>
      </c>
      <c r="E302" s="5" t="str">
        <f t="shared" si="15"/>
        <v/>
      </c>
      <c r="F302" s="5" t="str">
        <f>IF(A302="","",_xlfn.XLOOKUP(A302,Products!A:A,Products!E:E))</f>
        <v/>
      </c>
      <c r="G302" s="5" t="str">
        <f t="shared" si="16"/>
        <v/>
      </c>
      <c r="H302" s="5" t="str">
        <f>IF(A302="","",_xlfn.XLOOKUP(A302,Products!A:A,Products!G:G))</f>
        <v/>
      </c>
      <c r="I302" s="5" t="str">
        <f t="shared" si="17"/>
        <v/>
      </c>
    </row>
    <row r="303" spans="1:9" x14ac:dyDescent="0.3">
      <c r="A303" s="5" t="str">
        <f>IF(Products!A303="","",Products!A303)</f>
        <v/>
      </c>
      <c r="B303" s="5" t="str">
        <f>IF(A303="","",Products!B303)</f>
        <v/>
      </c>
      <c r="C303" s="5" t="str">
        <f>IF(A303="","",SUMIFS(Purchases!F:F,Purchases!C:C,A303))</f>
        <v/>
      </c>
      <c r="D303" s="5" t="str">
        <f>IF(A303="","",SUMIFS(Sales!F:F,Sales!C:C,A303))</f>
        <v/>
      </c>
      <c r="E303" s="5" t="str">
        <f t="shared" si="15"/>
        <v/>
      </c>
      <c r="F303" s="5" t="str">
        <f>IF(A303="","",_xlfn.XLOOKUP(A303,Products!A:A,Products!E:E))</f>
        <v/>
      </c>
      <c r="G303" s="5" t="str">
        <f t="shared" si="16"/>
        <v/>
      </c>
      <c r="H303" s="5" t="str">
        <f>IF(A303="","",_xlfn.XLOOKUP(A303,Products!A:A,Products!G:G))</f>
        <v/>
      </c>
      <c r="I303" s="5" t="str">
        <f t="shared" si="17"/>
        <v/>
      </c>
    </row>
    <row r="304" spans="1:9" x14ac:dyDescent="0.3">
      <c r="A304" s="5" t="str">
        <f>IF(Products!A304="","",Products!A304)</f>
        <v/>
      </c>
      <c r="B304" s="5" t="str">
        <f>IF(A304="","",Products!B304)</f>
        <v/>
      </c>
      <c r="C304" s="5" t="str">
        <f>IF(A304="","",SUMIFS(Purchases!F:F,Purchases!C:C,A304))</f>
        <v/>
      </c>
      <c r="D304" s="5" t="str">
        <f>IF(A304="","",SUMIFS(Sales!F:F,Sales!C:C,A304))</f>
        <v/>
      </c>
      <c r="E304" s="5" t="str">
        <f t="shared" si="15"/>
        <v/>
      </c>
      <c r="F304" s="5" t="str">
        <f>IF(A304="","",_xlfn.XLOOKUP(A304,Products!A:A,Products!E:E))</f>
        <v/>
      </c>
      <c r="G304" s="5" t="str">
        <f t="shared" si="16"/>
        <v/>
      </c>
      <c r="H304" s="5" t="str">
        <f>IF(A304="","",_xlfn.XLOOKUP(A304,Products!A:A,Products!G:G))</f>
        <v/>
      </c>
      <c r="I304" s="5" t="str">
        <f t="shared" si="17"/>
        <v/>
      </c>
    </row>
    <row r="305" spans="1:9" x14ac:dyDescent="0.3">
      <c r="A305" s="5" t="str">
        <f>IF(Products!A305="","",Products!A305)</f>
        <v/>
      </c>
      <c r="B305" s="5" t="str">
        <f>IF(A305="","",Products!B305)</f>
        <v/>
      </c>
      <c r="C305" s="5" t="str">
        <f>IF(A305="","",SUMIFS(Purchases!F:F,Purchases!C:C,A305))</f>
        <v/>
      </c>
      <c r="D305" s="5" t="str">
        <f>IF(A305="","",SUMIFS(Sales!F:F,Sales!C:C,A305))</f>
        <v/>
      </c>
      <c r="E305" s="5" t="str">
        <f t="shared" si="15"/>
        <v/>
      </c>
      <c r="F305" s="5" t="str">
        <f>IF(A305="","",_xlfn.XLOOKUP(A305,Products!A:A,Products!E:E))</f>
        <v/>
      </c>
      <c r="G305" s="5" t="str">
        <f t="shared" si="16"/>
        <v/>
      </c>
      <c r="H305" s="5" t="str">
        <f>IF(A305="","",_xlfn.XLOOKUP(A305,Products!A:A,Products!G:G))</f>
        <v/>
      </c>
      <c r="I305" s="5" t="str">
        <f t="shared" si="17"/>
        <v/>
      </c>
    </row>
    <row r="306" spans="1:9" x14ac:dyDescent="0.3">
      <c r="A306" s="5" t="str">
        <f>IF(Products!A306="","",Products!A306)</f>
        <v/>
      </c>
      <c r="B306" s="5" t="str">
        <f>IF(A306="","",Products!B306)</f>
        <v/>
      </c>
      <c r="C306" s="5" t="str">
        <f>IF(A306="","",SUMIFS(Purchases!F:F,Purchases!C:C,A306))</f>
        <v/>
      </c>
      <c r="D306" s="5" t="str">
        <f>IF(A306="","",SUMIFS(Sales!F:F,Sales!C:C,A306))</f>
        <v/>
      </c>
      <c r="E306" s="5" t="str">
        <f t="shared" si="15"/>
        <v/>
      </c>
      <c r="F306" s="5" t="str">
        <f>IF(A306="","",_xlfn.XLOOKUP(A306,Products!A:A,Products!E:E))</f>
        <v/>
      </c>
      <c r="G306" s="5" t="str">
        <f t="shared" si="16"/>
        <v/>
      </c>
      <c r="H306" s="5" t="str">
        <f>IF(A306="","",_xlfn.XLOOKUP(A306,Products!A:A,Products!G:G))</f>
        <v/>
      </c>
      <c r="I306" s="5" t="str">
        <f t="shared" si="17"/>
        <v/>
      </c>
    </row>
    <row r="307" spans="1:9" x14ac:dyDescent="0.3">
      <c r="A307" s="5" t="str">
        <f>IF(Products!A307="","",Products!A307)</f>
        <v/>
      </c>
      <c r="B307" s="5" t="str">
        <f>IF(A307="","",Products!B307)</f>
        <v/>
      </c>
      <c r="C307" s="5" t="str">
        <f>IF(A307="","",SUMIFS(Purchases!F:F,Purchases!C:C,A307))</f>
        <v/>
      </c>
      <c r="D307" s="5" t="str">
        <f>IF(A307="","",SUMIFS(Sales!F:F,Sales!C:C,A307))</f>
        <v/>
      </c>
      <c r="E307" s="5" t="str">
        <f t="shared" si="15"/>
        <v/>
      </c>
      <c r="F307" s="5" t="str">
        <f>IF(A307="","",_xlfn.XLOOKUP(A307,Products!A:A,Products!E:E))</f>
        <v/>
      </c>
      <c r="G307" s="5" t="str">
        <f t="shared" si="16"/>
        <v/>
      </c>
      <c r="H307" s="5" t="str">
        <f>IF(A307="","",_xlfn.XLOOKUP(A307,Products!A:A,Products!G:G))</f>
        <v/>
      </c>
      <c r="I307" s="5" t="str">
        <f t="shared" si="17"/>
        <v/>
      </c>
    </row>
    <row r="308" spans="1:9" x14ac:dyDescent="0.3">
      <c r="A308" s="5" t="str">
        <f>IF(Products!A308="","",Products!A308)</f>
        <v/>
      </c>
      <c r="B308" s="5" t="str">
        <f>IF(A308="","",Products!B308)</f>
        <v/>
      </c>
      <c r="C308" s="5" t="str">
        <f>IF(A308="","",SUMIFS(Purchases!F:F,Purchases!C:C,A308))</f>
        <v/>
      </c>
      <c r="D308" s="5" t="str">
        <f>IF(A308="","",SUMIFS(Sales!F:F,Sales!C:C,A308))</f>
        <v/>
      </c>
      <c r="E308" s="5" t="str">
        <f t="shared" si="15"/>
        <v/>
      </c>
      <c r="F308" s="5" t="str">
        <f>IF(A308="","",_xlfn.XLOOKUP(A308,Products!A:A,Products!E:E))</f>
        <v/>
      </c>
      <c r="G308" s="5" t="str">
        <f t="shared" si="16"/>
        <v/>
      </c>
      <c r="H308" s="5" t="str">
        <f>IF(A308="","",_xlfn.XLOOKUP(A308,Products!A:A,Products!G:G))</f>
        <v/>
      </c>
      <c r="I308" s="5" t="str">
        <f t="shared" si="17"/>
        <v/>
      </c>
    </row>
    <row r="309" spans="1:9" x14ac:dyDescent="0.3">
      <c r="A309" s="5" t="str">
        <f>IF(Products!A309="","",Products!A309)</f>
        <v/>
      </c>
      <c r="B309" s="5" t="str">
        <f>IF(A309="","",Products!B309)</f>
        <v/>
      </c>
      <c r="C309" s="5" t="str">
        <f>IF(A309="","",SUMIFS(Purchases!F:F,Purchases!C:C,A309))</f>
        <v/>
      </c>
      <c r="D309" s="5" t="str">
        <f>IF(A309="","",SUMIFS(Sales!F:F,Sales!C:C,A309))</f>
        <v/>
      </c>
      <c r="E309" s="5" t="str">
        <f t="shared" si="15"/>
        <v/>
      </c>
      <c r="F309" s="5" t="str">
        <f>IF(A309="","",_xlfn.XLOOKUP(A309,Products!A:A,Products!E:E))</f>
        <v/>
      </c>
      <c r="G309" s="5" t="str">
        <f t="shared" si="16"/>
        <v/>
      </c>
      <c r="H309" s="5" t="str">
        <f>IF(A309="","",_xlfn.XLOOKUP(A309,Products!A:A,Products!G:G))</f>
        <v/>
      </c>
      <c r="I309" s="5" t="str">
        <f t="shared" si="17"/>
        <v/>
      </c>
    </row>
    <row r="310" spans="1:9" x14ac:dyDescent="0.3">
      <c r="A310" s="5" t="str">
        <f>IF(Products!A310="","",Products!A310)</f>
        <v/>
      </c>
      <c r="B310" s="5" t="str">
        <f>IF(A310="","",Products!B310)</f>
        <v/>
      </c>
      <c r="C310" s="5" t="str">
        <f>IF(A310="","",SUMIFS(Purchases!F:F,Purchases!C:C,A310))</f>
        <v/>
      </c>
      <c r="D310" s="5" t="str">
        <f>IF(A310="","",SUMIFS(Sales!F:F,Sales!C:C,A310))</f>
        <v/>
      </c>
      <c r="E310" s="5" t="str">
        <f t="shared" si="15"/>
        <v/>
      </c>
      <c r="F310" s="5" t="str">
        <f>IF(A310="","",_xlfn.XLOOKUP(A310,Products!A:A,Products!E:E))</f>
        <v/>
      </c>
      <c r="G310" s="5" t="str">
        <f t="shared" si="16"/>
        <v/>
      </c>
      <c r="H310" s="5" t="str">
        <f>IF(A310="","",_xlfn.XLOOKUP(A310,Products!A:A,Products!G:G))</f>
        <v/>
      </c>
      <c r="I310" s="5" t="str">
        <f t="shared" si="17"/>
        <v/>
      </c>
    </row>
    <row r="311" spans="1:9" x14ac:dyDescent="0.3">
      <c r="A311" s="5" t="str">
        <f>IF(Products!A311="","",Products!A311)</f>
        <v/>
      </c>
      <c r="B311" s="5" t="str">
        <f>IF(A311="","",Products!B311)</f>
        <v/>
      </c>
      <c r="C311" s="5" t="str">
        <f>IF(A311="","",SUMIFS(Purchases!F:F,Purchases!C:C,A311))</f>
        <v/>
      </c>
      <c r="D311" s="5" t="str">
        <f>IF(A311="","",SUMIFS(Sales!F:F,Sales!C:C,A311))</f>
        <v/>
      </c>
      <c r="E311" s="5" t="str">
        <f t="shared" si="15"/>
        <v/>
      </c>
      <c r="F311" s="5" t="str">
        <f>IF(A311="","",_xlfn.XLOOKUP(A311,Products!A:A,Products!E:E))</f>
        <v/>
      </c>
      <c r="G311" s="5" t="str">
        <f t="shared" si="16"/>
        <v/>
      </c>
      <c r="H311" s="5" t="str">
        <f>IF(A311="","",_xlfn.XLOOKUP(A311,Products!A:A,Products!G:G))</f>
        <v/>
      </c>
      <c r="I311" s="5" t="str">
        <f t="shared" si="17"/>
        <v/>
      </c>
    </row>
    <row r="312" spans="1:9" x14ac:dyDescent="0.3">
      <c r="A312" s="5" t="str">
        <f>IF(Products!A312="","",Products!A312)</f>
        <v/>
      </c>
      <c r="B312" s="5" t="str">
        <f>IF(A312="","",Products!B312)</f>
        <v/>
      </c>
      <c r="C312" s="5" t="str">
        <f>IF(A312="","",SUMIFS(Purchases!F:F,Purchases!C:C,A312))</f>
        <v/>
      </c>
      <c r="D312" s="5" t="str">
        <f>IF(A312="","",SUMIFS(Sales!F:F,Sales!C:C,A312))</f>
        <v/>
      </c>
      <c r="E312" s="5" t="str">
        <f t="shared" si="15"/>
        <v/>
      </c>
      <c r="F312" s="5" t="str">
        <f>IF(A312="","",_xlfn.XLOOKUP(A312,Products!A:A,Products!E:E))</f>
        <v/>
      </c>
      <c r="G312" s="5" t="str">
        <f t="shared" si="16"/>
        <v/>
      </c>
      <c r="H312" s="5" t="str">
        <f>IF(A312="","",_xlfn.XLOOKUP(A312,Products!A:A,Products!G:G))</f>
        <v/>
      </c>
      <c r="I312" s="5" t="str">
        <f t="shared" si="17"/>
        <v/>
      </c>
    </row>
    <row r="313" spans="1:9" x14ac:dyDescent="0.3">
      <c r="A313" s="5" t="str">
        <f>IF(Products!A313="","",Products!A313)</f>
        <v/>
      </c>
      <c r="B313" s="5" t="str">
        <f>IF(A313="","",Products!B313)</f>
        <v/>
      </c>
      <c r="C313" s="5" t="str">
        <f>IF(A313="","",SUMIFS(Purchases!F:F,Purchases!C:C,A313))</f>
        <v/>
      </c>
      <c r="D313" s="5" t="str">
        <f>IF(A313="","",SUMIFS(Sales!F:F,Sales!C:C,A313))</f>
        <v/>
      </c>
      <c r="E313" s="5" t="str">
        <f t="shared" si="15"/>
        <v/>
      </c>
      <c r="F313" s="5" t="str">
        <f>IF(A313="","",_xlfn.XLOOKUP(A313,Products!A:A,Products!E:E))</f>
        <v/>
      </c>
      <c r="G313" s="5" t="str">
        <f t="shared" si="16"/>
        <v/>
      </c>
      <c r="H313" s="5" t="str">
        <f>IF(A313="","",_xlfn.XLOOKUP(A313,Products!A:A,Products!G:G))</f>
        <v/>
      </c>
      <c r="I313" s="5" t="str">
        <f t="shared" si="17"/>
        <v/>
      </c>
    </row>
    <row r="314" spans="1:9" x14ac:dyDescent="0.3">
      <c r="A314" s="5" t="str">
        <f>IF(Products!A314="","",Products!A314)</f>
        <v/>
      </c>
      <c r="B314" s="5" t="str">
        <f>IF(A314="","",Products!B314)</f>
        <v/>
      </c>
      <c r="C314" s="5" t="str">
        <f>IF(A314="","",SUMIFS(Purchases!F:F,Purchases!C:C,A314))</f>
        <v/>
      </c>
      <c r="D314" s="5" t="str">
        <f>IF(A314="","",SUMIFS(Sales!F:F,Sales!C:C,A314))</f>
        <v/>
      </c>
      <c r="E314" s="5" t="str">
        <f t="shared" si="15"/>
        <v/>
      </c>
      <c r="F314" s="5" t="str">
        <f>IF(A314="","",_xlfn.XLOOKUP(A314,Products!A:A,Products!E:E))</f>
        <v/>
      </c>
      <c r="G314" s="5" t="str">
        <f t="shared" si="16"/>
        <v/>
      </c>
      <c r="H314" s="5" t="str">
        <f>IF(A314="","",_xlfn.XLOOKUP(A314,Products!A:A,Products!G:G))</f>
        <v/>
      </c>
      <c r="I314" s="5" t="str">
        <f t="shared" si="17"/>
        <v/>
      </c>
    </row>
    <row r="315" spans="1:9" x14ac:dyDescent="0.3">
      <c r="A315" s="5" t="str">
        <f>IF(Products!A315="","",Products!A315)</f>
        <v/>
      </c>
      <c r="B315" s="5" t="str">
        <f>IF(A315="","",Products!B315)</f>
        <v/>
      </c>
      <c r="C315" s="5" t="str">
        <f>IF(A315="","",SUMIFS(Purchases!F:F,Purchases!C:C,A315))</f>
        <v/>
      </c>
      <c r="D315" s="5" t="str">
        <f>IF(A315="","",SUMIFS(Sales!F:F,Sales!C:C,A315))</f>
        <v/>
      </c>
      <c r="E315" s="5" t="str">
        <f t="shared" si="15"/>
        <v/>
      </c>
      <c r="F315" s="5" t="str">
        <f>IF(A315="","",_xlfn.XLOOKUP(A315,Products!A:A,Products!E:E))</f>
        <v/>
      </c>
      <c r="G315" s="5" t="str">
        <f t="shared" si="16"/>
        <v/>
      </c>
      <c r="H315" s="5" t="str">
        <f>IF(A315="","",_xlfn.XLOOKUP(A315,Products!A:A,Products!G:G))</f>
        <v/>
      </c>
      <c r="I315" s="5" t="str">
        <f t="shared" si="17"/>
        <v/>
      </c>
    </row>
    <row r="316" spans="1:9" x14ac:dyDescent="0.3">
      <c r="A316" s="5" t="str">
        <f>IF(Products!A316="","",Products!A316)</f>
        <v/>
      </c>
      <c r="B316" s="5" t="str">
        <f>IF(A316="","",Products!B316)</f>
        <v/>
      </c>
      <c r="C316" s="5" t="str">
        <f>IF(A316="","",SUMIFS(Purchases!F:F,Purchases!C:C,A316))</f>
        <v/>
      </c>
      <c r="D316" s="5" t="str">
        <f>IF(A316="","",SUMIFS(Sales!F:F,Sales!C:C,A316))</f>
        <v/>
      </c>
      <c r="E316" s="5" t="str">
        <f t="shared" si="15"/>
        <v/>
      </c>
      <c r="F316" s="5" t="str">
        <f>IF(A316="","",_xlfn.XLOOKUP(A316,Products!A:A,Products!E:E))</f>
        <v/>
      </c>
      <c r="G316" s="5" t="str">
        <f t="shared" si="16"/>
        <v/>
      </c>
      <c r="H316" s="5" t="str">
        <f>IF(A316="","",_xlfn.XLOOKUP(A316,Products!A:A,Products!G:G))</f>
        <v/>
      </c>
      <c r="I316" s="5" t="str">
        <f t="shared" si="17"/>
        <v/>
      </c>
    </row>
    <row r="317" spans="1:9" x14ac:dyDescent="0.3">
      <c r="A317" s="5" t="str">
        <f>IF(Products!A317="","",Products!A317)</f>
        <v/>
      </c>
      <c r="B317" s="5" t="str">
        <f>IF(A317="","",Products!B317)</f>
        <v/>
      </c>
      <c r="C317" s="5" t="str">
        <f>IF(A317="","",SUMIFS(Purchases!F:F,Purchases!C:C,A317))</f>
        <v/>
      </c>
      <c r="D317" s="5" t="str">
        <f>IF(A317="","",SUMIFS(Sales!F:F,Sales!C:C,A317))</f>
        <v/>
      </c>
      <c r="E317" s="5" t="str">
        <f t="shared" si="15"/>
        <v/>
      </c>
      <c r="F317" s="5" t="str">
        <f>IF(A317="","",_xlfn.XLOOKUP(A317,Products!A:A,Products!E:E))</f>
        <v/>
      </c>
      <c r="G317" s="5" t="str">
        <f t="shared" si="16"/>
        <v/>
      </c>
      <c r="H317" s="5" t="str">
        <f>IF(A317="","",_xlfn.XLOOKUP(A317,Products!A:A,Products!G:G))</f>
        <v/>
      </c>
      <c r="I317" s="5" t="str">
        <f t="shared" si="17"/>
        <v/>
      </c>
    </row>
    <row r="318" spans="1:9" x14ac:dyDescent="0.3">
      <c r="A318" s="5" t="str">
        <f>IF(Products!A318="","",Products!A318)</f>
        <v/>
      </c>
      <c r="B318" s="5" t="str">
        <f>IF(A318="","",Products!B318)</f>
        <v/>
      </c>
      <c r="C318" s="5" t="str">
        <f>IF(A318="","",SUMIFS(Purchases!F:F,Purchases!C:C,A318))</f>
        <v/>
      </c>
      <c r="D318" s="5" t="str">
        <f>IF(A318="","",SUMIFS(Sales!F:F,Sales!C:C,A318))</f>
        <v/>
      </c>
      <c r="E318" s="5" t="str">
        <f t="shared" si="15"/>
        <v/>
      </c>
      <c r="F318" s="5" t="str">
        <f>IF(A318="","",_xlfn.XLOOKUP(A318,Products!A:A,Products!E:E))</f>
        <v/>
      </c>
      <c r="G318" s="5" t="str">
        <f t="shared" si="16"/>
        <v/>
      </c>
      <c r="H318" s="5" t="str">
        <f>IF(A318="","",_xlfn.XLOOKUP(A318,Products!A:A,Products!G:G))</f>
        <v/>
      </c>
      <c r="I318" s="5" t="str">
        <f t="shared" si="17"/>
        <v/>
      </c>
    </row>
    <row r="319" spans="1:9" x14ac:dyDescent="0.3">
      <c r="A319" s="5" t="str">
        <f>IF(Products!A319="","",Products!A319)</f>
        <v/>
      </c>
      <c r="B319" s="5" t="str">
        <f>IF(A319="","",Products!B319)</f>
        <v/>
      </c>
      <c r="C319" s="5" t="str">
        <f>IF(A319="","",SUMIFS(Purchases!F:F,Purchases!C:C,A319))</f>
        <v/>
      </c>
      <c r="D319" s="5" t="str">
        <f>IF(A319="","",SUMIFS(Sales!F:F,Sales!C:C,A319))</f>
        <v/>
      </c>
      <c r="E319" s="5" t="str">
        <f t="shared" si="15"/>
        <v/>
      </c>
      <c r="F319" s="5" t="str">
        <f>IF(A319="","",_xlfn.XLOOKUP(A319,Products!A:A,Products!E:E))</f>
        <v/>
      </c>
      <c r="G319" s="5" t="str">
        <f t="shared" si="16"/>
        <v/>
      </c>
      <c r="H319" s="5" t="str">
        <f>IF(A319="","",_xlfn.XLOOKUP(A319,Products!A:A,Products!G:G))</f>
        <v/>
      </c>
      <c r="I319" s="5" t="str">
        <f t="shared" si="17"/>
        <v/>
      </c>
    </row>
    <row r="320" spans="1:9" x14ac:dyDescent="0.3">
      <c r="A320" s="5" t="str">
        <f>IF(Products!A320="","",Products!A320)</f>
        <v/>
      </c>
      <c r="B320" s="5" t="str">
        <f>IF(A320="","",Products!B320)</f>
        <v/>
      </c>
      <c r="C320" s="5" t="str">
        <f>IF(A320="","",SUMIFS(Purchases!F:F,Purchases!C:C,A320))</f>
        <v/>
      </c>
      <c r="D320" s="5" t="str">
        <f>IF(A320="","",SUMIFS(Sales!F:F,Sales!C:C,A320))</f>
        <v/>
      </c>
      <c r="E320" s="5" t="str">
        <f t="shared" si="15"/>
        <v/>
      </c>
      <c r="F320" s="5" t="str">
        <f>IF(A320="","",_xlfn.XLOOKUP(A320,Products!A:A,Products!E:E))</f>
        <v/>
      </c>
      <c r="G320" s="5" t="str">
        <f t="shared" si="16"/>
        <v/>
      </c>
      <c r="H320" s="5" t="str">
        <f>IF(A320="","",_xlfn.XLOOKUP(A320,Products!A:A,Products!G:G))</f>
        <v/>
      </c>
      <c r="I320" s="5" t="str">
        <f t="shared" si="17"/>
        <v/>
      </c>
    </row>
    <row r="321" spans="1:9" x14ac:dyDescent="0.3">
      <c r="A321" s="5" t="str">
        <f>IF(Products!A321="","",Products!A321)</f>
        <v/>
      </c>
      <c r="B321" s="5" t="str">
        <f>IF(A321="","",Products!B321)</f>
        <v/>
      </c>
      <c r="C321" s="5" t="str">
        <f>IF(A321="","",SUMIFS(Purchases!F:F,Purchases!C:C,A321))</f>
        <v/>
      </c>
      <c r="D321" s="5" t="str">
        <f>IF(A321="","",SUMIFS(Sales!F:F,Sales!C:C,A321))</f>
        <v/>
      </c>
      <c r="E321" s="5" t="str">
        <f t="shared" si="15"/>
        <v/>
      </c>
      <c r="F321" s="5" t="str">
        <f>IF(A321="","",_xlfn.XLOOKUP(A321,Products!A:A,Products!E:E))</f>
        <v/>
      </c>
      <c r="G321" s="5" t="str">
        <f t="shared" si="16"/>
        <v/>
      </c>
      <c r="H321" s="5" t="str">
        <f>IF(A321="","",_xlfn.XLOOKUP(A321,Products!A:A,Products!G:G))</f>
        <v/>
      </c>
      <c r="I321" s="5" t="str">
        <f t="shared" si="17"/>
        <v/>
      </c>
    </row>
    <row r="322" spans="1:9" x14ac:dyDescent="0.3">
      <c r="A322" s="5" t="str">
        <f>IF(Products!A322="","",Products!A322)</f>
        <v/>
      </c>
      <c r="B322" s="5" t="str">
        <f>IF(A322="","",Products!B322)</f>
        <v/>
      </c>
      <c r="C322" s="5" t="str">
        <f>IF(A322="","",SUMIFS(Purchases!F:F,Purchases!C:C,A322))</f>
        <v/>
      </c>
      <c r="D322" s="5" t="str">
        <f>IF(A322="","",SUMIFS(Sales!F:F,Sales!C:C,A322))</f>
        <v/>
      </c>
      <c r="E322" s="5" t="str">
        <f t="shared" si="15"/>
        <v/>
      </c>
      <c r="F322" s="5" t="str">
        <f>IF(A322="","",_xlfn.XLOOKUP(A322,Products!A:A,Products!E:E))</f>
        <v/>
      </c>
      <c r="G322" s="5" t="str">
        <f t="shared" si="16"/>
        <v/>
      </c>
      <c r="H322" s="5" t="str">
        <f>IF(A322="","",_xlfn.XLOOKUP(A322,Products!A:A,Products!G:G))</f>
        <v/>
      </c>
      <c r="I322" s="5" t="str">
        <f t="shared" si="17"/>
        <v/>
      </c>
    </row>
    <row r="323" spans="1:9" x14ac:dyDescent="0.3">
      <c r="A323" s="5" t="str">
        <f>IF(Products!A323="","",Products!A323)</f>
        <v/>
      </c>
      <c r="B323" s="5" t="str">
        <f>IF(A323="","",Products!B323)</f>
        <v/>
      </c>
      <c r="C323" s="5" t="str">
        <f>IF(A323="","",SUMIFS(Purchases!F:F,Purchases!C:C,A323))</f>
        <v/>
      </c>
      <c r="D323" s="5" t="str">
        <f>IF(A323="","",SUMIFS(Sales!F:F,Sales!C:C,A323))</f>
        <v/>
      </c>
      <c r="E323" s="5" t="str">
        <f t="shared" si="15"/>
        <v/>
      </c>
      <c r="F323" s="5" t="str">
        <f>IF(A323="","",_xlfn.XLOOKUP(A323,Products!A:A,Products!E:E))</f>
        <v/>
      </c>
      <c r="G323" s="5" t="str">
        <f t="shared" si="16"/>
        <v/>
      </c>
      <c r="H323" s="5" t="str">
        <f>IF(A323="","",_xlfn.XLOOKUP(A323,Products!A:A,Products!G:G))</f>
        <v/>
      </c>
      <c r="I323" s="5" t="str">
        <f t="shared" si="17"/>
        <v/>
      </c>
    </row>
    <row r="324" spans="1:9" x14ac:dyDescent="0.3">
      <c r="A324" s="5" t="str">
        <f>IF(Products!A324="","",Products!A324)</f>
        <v/>
      </c>
      <c r="B324" s="5" t="str">
        <f>IF(A324="","",Products!B324)</f>
        <v/>
      </c>
      <c r="C324" s="5" t="str">
        <f>IF(A324="","",SUMIFS(Purchases!F:F,Purchases!C:C,A324))</f>
        <v/>
      </c>
      <c r="D324" s="5" t="str">
        <f>IF(A324="","",SUMIFS(Sales!F:F,Sales!C:C,A324))</f>
        <v/>
      </c>
      <c r="E324" s="5" t="str">
        <f t="shared" si="15"/>
        <v/>
      </c>
      <c r="F324" s="5" t="str">
        <f>IF(A324="","",_xlfn.XLOOKUP(A324,Products!A:A,Products!E:E))</f>
        <v/>
      </c>
      <c r="G324" s="5" t="str">
        <f t="shared" si="16"/>
        <v/>
      </c>
      <c r="H324" s="5" t="str">
        <f>IF(A324="","",_xlfn.XLOOKUP(A324,Products!A:A,Products!G:G))</f>
        <v/>
      </c>
      <c r="I324" s="5" t="str">
        <f t="shared" si="17"/>
        <v/>
      </c>
    </row>
    <row r="325" spans="1:9" x14ac:dyDescent="0.3">
      <c r="A325" s="5" t="str">
        <f>IF(Products!A325="","",Products!A325)</f>
        <v/>
      </c>
      <c r="B325" s="5" t="str">
        <f>IF(A325="","",Products!B325)</f>
        <v/>
      </c>
      <c r="C325" s="5" t="str">
        <f>IF(A325="","",SUMIFS(Purchases!F:F,Purchases!C:C,A325))</f>
        <v/>
      </c>
      <c r="D325" s="5" t="str">
        <f>IF(A325="","",SUMIFS(Sales!F:F,Sales!C:C,A325))</f>
        <v/>
      </c>
      <c r="E325" s="5" t="str">
        <f t="shared" si="15"/>
        <v/>
      </c>
      <c r="F325" s="5" t="str">
        <f>IF(A325="","",_xlfn.XLOOKUP(A325,Products!A:A,Products!E:E))</f>
        <v/>
      </c>
      <c r="G325" s="5" t="str">
        <f t="shared" si="16"/>
        <v/>
      </c>
      <c r="H325" s="5" t="str">
        <f>IF(A325="","",_xlfn.XLOOKUP(A325,Products!A:A,Products!G:G))</f>
        <v/>
      </c>
      <c r="I325" s="5" t="str">
        <f t="shared" si="17"/>
        <v/>
      </c>
    </row>
    <row r="326" spans="1:9" x14ac:dyDescent="0.3">
      <c r="A326" s="5" t="str">
        <f>IF(Products!A326="","",Products!A326)</f>
        <v/>
      </c>
      <c r="B326" s="5" t="str">
        <f>IF(A326="","",Products!B326)</f>
        <v/>
      </c>
      <c r="C326" s="5" t="str">
        <f>IF(A326="","",SUMIFS(Purchases!F:F,Purchases!C:C,A326))</f>
        <v/>
      </c>
      <c r="D326" s="5" t="str">
        <f>IF(A326="","",SUMIFS(Sales!F:F,Sales!C:C,A326))</f>
        <v/>
      </c>
      <c r="E326" s="5" t="str">
        <f t="shared" si="15"/>
        <v/>
      </c>
      <c r="F326" s="5" t="str">
        <f>IF(A326="","",_xlfn.XLOOKUP(A326,Products!A:A,Products!E:E))</f>
        <v/>
      </c>
      <c r="G326" s="5" t="str">
        <f t="shared" si="16"/>
        <v/>
      </c>
      <c r="H326" s="5" t="str">
        <f>IF(A326="","",_xlfn.XLOOKUP(A326,Products!A:A,Products!G:G))</f>
        <v/>
      </c>
      <c r="I326" s="5" t="str">
        <f t="shared" si="17"/>
        <v/>
      </c>
    </row>
    <row r="327" spans="1:9" x14ac:dyDescent="0.3">
      <c r="A327" s="5" t="str">
        <f>IF(Products!A327="","",Products!A327)</f>
        <v/>
      </c>
      <c r="B327" s="5" t="str">
        <f>IF(A327="","",Products!B327)</f>
        <v/>
      </c>
      <c r="C327" s="5" t="str">
        <f>IF(A327="","",SUMIFS(Purchases!F:F,Purchases!C:C,A327))</f>
        <v/>
      </c>
      <c r="D327" s="5" t="str">
        <f>IF(A327="","",SUMIFS(Sales!F:F,Sales!C:C,A327))</f>
        <v/>
      </c>
      <c r="E327" s="5" t="str">
        <f t="shared" si="15"/>
        <v/>
      </c>
      <c r="F327" s="5" t="str">
        <f>IF(A327="","",_xlfn.XLOOKUP(A327,Products!A:A,Products!E:E))</f>
        <v/>
      </c>
      <c r="G327" s="5" t="str">
        <f t="shared" si="16"/>
        <v/>
      </c>
      <c r="H327" s="5" t="str">
        <f>IF(A327="","",_xlfn.XLOOKUP(A327,Products!A:A,Products!G:G))</f>
        <v/>
      </c>
      <c r="I327" s="5" t="str">
        <f t="shared" si="17"/>
        <v/>
      </c>
    </row>
    <row r="328" spans="1:9" x14ac:dyDescent="0.3">
      <c r="A328" s="5" t="str">
        <f>IF(Products!A328="","",Products!A328)</f>
        <v/>
      </c>
      <c r="B328" s="5" t="str">
        <f>IF(A328="","",Products!B328)</f>
        <v/>
      </c>
      <c r="C328" s="5" t="str">
        <f>IF(A328="","",SUMIFS(Purchases!F:F,Purchases!C:C,A328))</f>
        <v/>
      </c>
      <c r="D328" s="5" t="str">
        <f>IF(A328="","",SUMIFS(Sales!F:F,Sales!C:C,A328))</f>
        <v/>
      </c>
      <c r="E328" s="5" t="str">
        <f t="shared" si="15"/>
        <v/>
      </c>
      <c r="F328" s="5" t="str">
        <f>IF(A328="","",_xlfn.XLOOKUP(A328,Products!A:A,Products!E:E))</f>
        <v/>
      </c>
      <c r="G328" s="5" t="str">
        <f t="shared" si="16"/>
        <v/>
      </c>
      <c r="H328" s="5" t="str">
        <f>IF(A328="","",_xlfn.XLOOKUP(A328,Products!A:A,Products!G:G))</f>
        <v/>
      </c>
      <c r="I328" s="5" t="str">
        <f t="shared" si="17"/>
        <v/>
      </c>
    </row>
    <row r="329" spans="1:9" x14ac:dyDescent="0.3">
      <c r="A329" s="5" t="str">
        <f>IF(Products!A329="","",Products!A329)</f>
        <v/>
      </c>
      <c r="B329" s="5" t="str">
        <f>IF(A329="","",Products!B329)</f>
        <v/>
      </c>
      <c r="C329" s="5" t="str">
        <f>IF(A329="","",SUMIFS(Purchases!F:F,Purchases!C:C,A329))</f>
        <v/>
      </c>
      <c r="D329" s="5" t="str">
        <f>IF(A329="","",SUMIFS(Sales!F:F,Sales!C:C,A329))</f>
        <v/>
      </c>
      <c r="E329" s="5" t="str">
        <f t="shared" si="15"/>
        <v/>
      </c>
      <c r="F329" s="5" t="str">
        <f>IF(A329="","",_xlfn.XLOOKUP(A329,Products!A:A,Products!E:E))</f>
        <v/>
      </c>
      <c r="G329" s="5" t="str">
        <f t="shared" si="16"/>
        <v/>
      </c>
      <c r="H329" s="5" t="str">
        <f>IF(A329="","",_xlfn.XLOOKUP(A329,Products!A:A,Products!G:G))</f>
        <v/>
      </c>
      <c r="I329" s="5" t="str">
        <f t="shared" si="17"/>
        <v/>
      </c>
    </row>
    <row r="330" spans="1:9" x14ac:dyDescent="0.3">
      <c r="A330" s="5" t="str">
        <f>IF(Products!A330="","",Products!A330)</f>
        <v/>
      </c>
      <c r="B330" s="5" t="str">
        <f>IF(A330="","",Products!B330)</f>
        <v/>
      </c>
      <c r="C330" s="5" t="str">
        <f>IF(A330="","",SUMIFS(Purchases!F:F,Purchases!C:C,A330))</f>
        <v/>
      </c>
      <c r="D330" s="5" t="str">
        <f>IF(A330="","",SUMIFS(Sales!F:F,Sales!C:C,A330))</f>
        <v/>
      </c>
      <c r="E330" s="5" t="str">
        <f t="shared" si="15"/>
        <v/>
      </c>
      <c r="F330" s="5" t="str">
        <f>IF(A330="","",_xlfn.XLOOKUP(A330,Products!A:A,Products!E:E))</f>
        <v/>
      </c>
      <c r="G330" s="5" t="str">
        <f t="shared" si="16"/>
        <v/>
      </c>
      <c r="H330" s="5" t="str">
        <f>IF(A330="","",_xlfn.XLOOKUP(A330,Products!A:A,Products!G:G))</f>
        <v/>
      </c>
      <c r="I330" s="5" t="str">
        <f t="shared" si="17"/>
        <v/>
      </c>
    </row>
    <row r="331" spans="1:9" x14ac:dyDescent="0.3">
      <c r="A331" s="5" t="str">
        <f>IF(Products!A331="","",Products!A331)</f>
        <v/>
      </c>
      <c r="B331" s="5" t="str">
        <f>IF(A331="","",Products!B331)</f>
        <v/>
      </c>
      <c r="C331" s="5" t="str">
        <f>IF(A331="","",SUMIFS(Purchases!F:F,Purchases!C:C,A331))</f>
        <v/>
      </c>
      <c r="D331" s="5" t="str">
        <f>IF(A331="","",SUMIFS(Sales!F:F,Sales!C:C,A331))</f>
        <v/>
      </c>
      <c r="E331" s="5" t="str">
        <f t="shared" si="15"/>
        <v/>
      </c>
      <c r="F331" s="5" t="str">
        <f>IF(A331="","",_xlfn.XLOOKUP(A331,Products!A:A,Products!E:E))</f>
        <v/>
      </c>
      <c r="G331" s="5" t="str">
        <f t="shared" si="16"/>
        <v/>
      </c>
      <c r="H331" s="5" t="str">
        <f>IF(A331="","",_xlfn.XLOOKUP(A331,Products!A:A,Products!G:G))</f>
        <v/>
      </c>
      <c r="I331" s="5" t="str">
        <f t="shared" si="17"/>
        <v/>
      </c>
    </row>
    <row r="332" spans="1:9" x14ac:dyDescent="0.3">
      <c r="A332" s="5" t="str">
        <f>IF(Products!A332="","",Products!A332)</f>
        <v/>
      </c>
      <c r="B332" s="5" t="str">
        <f>IF(A332="","",Products!B332)</f>
        <v/>
      </c>
      <c r="C332" s="5" t="str">
        <f>IF(A332="","",SUMIFS(Purchases!F:F,Purchases!C:C,A332))</f>
        <v/>
      </c>
      <c r="D332" s="5" t="str">
        <f>IF(A332="","",SUMIFS(Sales!F:F,Sales!C:C,A332))</f>
        <v/>
      </c>
      <c r="E332" s="5" t="str">
        <f t="shared" si="15"/>
        <v/>
      </c>
      <c r="F332" s="5" t="str">
        <f>IF(A332="","",_xlfn.XLOOKUP(A332,Products!A:A,Products!E:E))</f>
        <v/>
      </c>
      <c r="G332" s="5" t="str">
        <f t="shared" si="16"/>
        <v/>
      </c>
      <c r="H332" s="5" t="str">
        <f>IF(A332="","",_xlfn.XLOOKUP(A332,Products!A:A,Products!G:G))</f>
        <v/>
      </c>
      <c r="I332" s="5" t="str">
        <f t="shared" si="17"/>
        <v/>
      </c>
    </row>
    <row r="333" spans="1:9" x14ac:dyDescent="0.3">
      <c r="A333" s="5" t="str">
        <f>IF(Products!A333="","",Products!A333)</f>
        <v/>
      </c>
      <c r="B333" s="5" t="str">
        <f>IF(A333="","",Products!B333)</f>
        <v/>
      </c>
      <c r="C333" s="5" t="str">
        <f>IF(A333="","",SUMIFS(Purchases!F:F,Purchases!C:C,A333))</f>
        <v/>
      </c>
      <c r="D333" s="5" t="str">
        <f>IF(A333="","",SUMIFS(Sales!F:F,Sales!C:C,A333))</f>
        <v/>
      </c>
      <c r="E333" s="5" t="str">
        <f t="shared" si="15"/>
        <v/>
      </c>
      <c r="F333" s="5" t="str">
        <f>IF(A333="","",_xlfn.XLOOKUP(A333,Products!A:A,Products!E:E))</f>
        <v/>
      </c>
      <c r="G333" s="5" t="str">
        <f t="shared" si="16"/>
        <v/>
      </c>
      <c r="H333" s="5" t="str">
        <f>IF(A333="","",_xlfn.XLOOKUP(A333,Products!A:A,Products!G:G))</f>
        <v/>
      </c>
      <c r="I333" s="5" t="str">
        <f t="shared" si="17"/>
        <v/>
      </c>
    </row>
    <row r="334" spans="1:9" x14ac:dyDescent="0.3">
      <c r="A334" s="5" t="str">
        <f>IF(Products!A334="","",Products!A334)</f>
        <v/>
      </c>
      <c r="B334" s="5" t="str">
        <f>IF(A334="","",Products!B334)</f>
        <v/>
      </c>
      <c r="C334" s="5" t="str">
        <f>IF(A334="","",SUMIFS(Purchases!F:F,Purchases!C:C,A334))</f>
        <v/>
      </c>
      <c r="D334" s="5" t="str">
        <f>IF(A334="","",SUMIFS(Sales!F:F,Sales!C:C,A334))</f>
        <v/>
      </c>
      <c r="E334" s="5" t="str">
        <f t="shared" si="15"/>
        <v/>
      </c>
      <c r="F334" s="5" t="str">
        <f>IF(A334="","",_xlfn.XLOOKUP(A334,Products!A:A,Products!E:E))</f>
        <v/>
      </c>
      <c r="G334" s="5" t="str">
        <f t="shared" si="16"/>
        <v/>
      </c>
      <c r="H334" s="5" t="str">
        <f>IF(A334="","",_xlfn.XLOOKUP(A334,Products!A:A,Products!G:G))</f>
        <v/>
      </c>
      <c r="I334" s="5" t="str">
        <f t="shared" si="17"/>
        <v/>
      </c>
    </row>
    <row r="335" spans="1:9" x14ac:dyDescent="0.3">
      <c r="A335" s="5" t="str">
        <f>IF(Products!A335="","",Products!A335)</f>
        <v/>
      </c>
      <c r="B335" s="5" t="str">
        <f>IF(A335="","",Products!B335)</f>
        <v/>
      </c>
      <c r="C335" s="5" t="str">
        <f>IF(A335="","",SUMIFS(Purchases!F:F,Purchases!C:C,A335))</f>
        <v/>
      </c>
      <c r="D335" s="5" t="str">
        <f>IF(A335="","",SUMIFS(Sales!F:F,Sales!C:C,A335))</f>
        <v/>
      </c>
      <c r="E335" s="5" t="str">
        <f t="shared" si="15"/>
        <v/>
      </c>
      <c r="F335" s="5" t="str">
        <f>IF(A335="","",_xlfn.XLOOKUP(A335,Products!A:A,Products!E:E))</f>
        <v/>
      </c>
      <c r="G335" s="5" t="str">
        <f t="shared" si="16"/>
        <v/>
      </c>
      <c r="H335" s="5" t="str">
        <f>IF(A335="","",_xlfn.XLOOKUP(A335,Products!A:A,Products!G:G))</f>
        <v/>
      </c>
      <c r="I335" s="5" t="str">
        <f t="shared" si="17"/>
        <v/>
      </c>
    </row>
    <row r="336" spans="1:9" x14ac:dyDescent="0.3">
      <c r="A336" s="5" t="str">
        <f>IF(Products!A336="","",Products!A336)</f>
        <v/>
      </c>
      <c r="B336" s="5" t="str">
        <f>IF(A336="","",Products!B336)</f>
        <v/>
      </c>
      <c r="C336" s="5" t="str">
        <f>IF(A336="","",SUMIFS(Purchases!F:F,Purchases!C:C,A336))</f>
        <v/>
      </c>
      <c r="D336" s="5" t="str">
        <f>IF(A336="","",SUMIFS(Sales!F:F,Sales!C:C,A336))</f>
        <v/>
      </c>
      <c r="E336" s="5" t="str">
        <f t="shared" si="15"/>
        <v/>
      </c>
      <c r="F336" s="5" t="str">
        <f>IF(A336="","",_xlfn.XLOOKUP(A336,Products!A:A,Products!E:E))</f>
        <v/>
      </c>
      <c r="G336" s="5" t="str">
        <f t="shared" si="16"/>
        <v/>
      </c>
      <c r="H336" s="5" t="str">
        <f>IF(A336="","",_xlfn.XLOOKUP(A336,Products!A:A,Products!G:G))</f>
        <v/>
      </c>
      <c r="I336" s="5" t="str">
        <f t="shared" si="17"/>
        <v/>
      </c>
    </row>
    <row r="337" spans="1:9" x14ac:dyDescent="0.3">
      <c r="A337" s="5" t="str">
        <f>IF(Products!A337="","",Products!A337)</f>
        <v/>
      </c>
      <c r="B337" s="5" t="str">
        <f>IF(A337="","",Products!B337)</f>
        <v/>
      </c>
      <c r="C337" s="5" t="str">
        <f>IF(A337="","",SUMIFS(Purchases!F:F,Purchases!C:C,A337))</f>
        <v/>
      </c>
      <c r="D337" s="5" t="str">
        <f>IF(A337="","",SUMIFS(Sales!F:F,Sales!C:C,A337))</f>
        <v/>
      </c>
      <c r="E337" s="5" t="str">
        <f t="shared" si="15"/>
        <v/>
      </c>
      <c r="F337" s="5" t="str">
        <f>IF(A337="","",_xlfn.XLOOKUP(A337,Products!A:A,Products!E:E))</f>
        <v/>
      </c>
      <c r="G337" s="5" t="str">
        <f t="shared" si="16"/>
        <v/>
      </c>
      <c r="H337" s="5" t="str">
        <f>IF(A337="","",_xlfn.XLOOKUP(A337,Products!A:A,Products!G:G))</f>
        <v/>
      </c>
      <c r="I337" s="5" t="str">
        <f t="shared" si="17"/>
        <v/>
      </c>
    </row>
    <row r="338" spans="1:9" x14ac:dyDescent="0.3">
      <c r="A338" s="5" t="str">
        <f>IF(Products!A338="","",Products!A338)</f>
        <v/>
      </c>
      <c r="B338" s="5" t="str">
        <f>IF(A338="","",Products!B338)</f>
        <v/>
      </c>
      <c r="C338" s="5" t="str">
        <f>IF(A338="","",SUMIFS(Purchases!F:F,Purchases!C:C,A338))</f>
        <v/>
      </c>
      <c r="D338" s="5" t="str">
        <f>IF(A338="","",SUMIFS(Sales!F:F,Sales!C:C,A338))</f>
        <v/>
      </c>
      <c r="E338" s="5" t="str">
        <f t="shared" si="15"/>
        <v/>
      </c>
      <c r="F338" s="5" t="str">
        <f>IF(A338="","",_xlfn.XLOOKUP(A338,Products!A:A,Products!E:E))</f>
        <v/>
      </c>
      <c r="G338" s="5" t="str">
        <f t="shared" si="16"/>
        <v/>
      </c>
      <c r="H338" s="5" t="str">
        <f>IF(A338="","",_xlfn.XLOOKUP(A338,Products!A:A,Products!G:G))</f>
        <v/>
      </c>
      <c r="I338" s="5" t="str">
        <f t="shared" si="17"/>
        <v/>
      </c>
    </row>
    <row r="339" spans="1:9" x14ac:dyDescent="0.3">
      <c r="A339" s="5" t="str">
        <f>IF(Products!A339="","",Products!A339)</f>
        <v/>
      </c>
      <c r="B339" s="5" t="str">
        <f>IF(A339="","",Products!B339)</f>
        <v/>
      </c>
      <c r="C339" s="5" t="str">
        <f>IF(A339="","",SUMIFS(Purchases!F:F,Purchases!C:C,A339))</f>
        <v/>
      </c>
      <c r="D339" s="5" t="str">
        <f>IF(A339="","",SUMIFS(Sales!F:F,Sales!C:C,A339))</f>
        <v/>
      </c>
      <c r="E339" s="5" t="str">
        <f t="shared" si="15"/>
        <v/>
      </c>
      <c r="F339" s="5" t="str">
        <f>IF(A339="","",_xlfn.XLOOKUP(A339,Products!A:A,Products!E:E))</f>
        <v/>
      </c>
      <c r="G339" s="5" t="str">
        <f t="shared" si="16"/>
        <v/>
      </c>
      <c r="H339" s="5" t="str">
        <f>IF(A339="","",_xlfn.XLOOKUP(A339,Products!A:A,Products!G:G))</f>
        <v/>
      </c>
      <c r="I339" s="5" t="str">
        <f t="shared" si="17"/>
        <v/>
      </c>
    </row>
    <row r="340" spans="1:9" x14ac:dyDescent="0.3">
      <c r="A340" s="5" t="str">
        <f>IF(Products!A340="","",Products!A340)</f>
        <v/>
      </c>
      <c r="B340" s="5" t="str">
        <f>IF(A340="","",Products!B340)</f>
        <v/>
      </c>
      <c r="C340" s="5" t="str">
        <f>IF(A340="","",SUMIFS(Purchases!F:F,Purchases!C:C,A340))</f>
        <v/>
      </c>
      <c r="D340" s="5" t="str">
        <f>IF(A340="","",SUMIFS(Sales!F:F,Sales!C:C,A340))</f>
        <v/>
      </c>
      <c r="E340" s="5" t="str">
        <f t="shared" si="15"/>
        <v/>
      </c>
      <c r="F340" s="5" t="str">
        <f>IF(A340="","",_xlfn.XLOOKUP(A340,Products!A:A,Products!E:E))</f>
        <v/>
      </c>
      <c r="G340" s="5" t="str">
        <f t="shared" si="16"/>
        <v/>
      </c>
      <c r="H340" s="5" t="str">
        <f>IF(A340="","",_xlfn.XLOOKUP(A340,Products!A:A,Products!G:G))</f>
        <v/>
      </c>
      <c r="I340" s="5" t="str">
        <f t="shared" si="17"/>
        <v/>
      </c>
    </row>
    <row r="341" spans="1:9" x14ac:dyDescent="0.3">
      <c r="A341" s="5" t="str">
        <f>IF(Products!A341="","",Products!A341)</f>
        <v/>
      </c>
      <c r="B341" s="5" t="str">
        <f>IF(A341="","",Products!B341)</f>
        <v/>
      </c>
      <c r="C341" s="5" t="str">
        <f>IF(A341="","",SUMIFS(Purchases!F:F,Purchases!C:C,A341))</f>
        <v/>
      </c>
      <c r="D341" s="5" t="str">
        <f>IF(A341="","",SUMIFS(Sales!F:F,Sales!C:C,A341))</f>
        <v/>
      </c>
      <c r="E341" s="5" t="str">
        <f t="shared" ref="E341:E404" si="18">IF(A341="","",C341-D341)</f>
        <v/>
      </c>
      <c r="F341" s="5" t="str">
        <f>IF(A341="","",_xlfn.XLOOKUP(A341,Products!A:A,Products!E:E))</f>
        <v/>
      </c>
      <c r="G341" s="5" t="str">
        <f t="shared" ref="G341:G404" si="19">IF(A341="","",E341*F341)</f>
        <v/>
      </c>
      <c r="H341" s="5" t="str">
        <f>IF(A341="","",_xlfn.XLOOKUP(A341,Products!A:A,Products!G:G))</f>
        <v/>
      </c>
      <c r="I341" s="5" t="str">
        <f t="shared" ref="I341:I404" si="20">IF(A341="","",IF(E341&lt;H341,"LOW STOCK","OK"))</f>
        <v/>
      </c>
    </row>
    <row r="342" spans="1:9" x14ac:dyDescent="0.3">
      <c r="A342" s="5" t="str">
        <f>IF(Products!A342="","",Products!A342)</f>
        <v/>
      </c>
      <c r="B342" s="5" t="str">
        <f>IF(A342="","",Products!B342)</f>
        <v/>
      </c>
      <c r="C342" s="5" t="str">
        <f>IF(A342="","",SUMIFS(Purchases!F:F,Purchases!C:C,A342))</f>
        <v/>
      </c>
      <c r="D342" s="5" t="str">
        <f>IF(A342="","",SUMIFS(Sales!F:F,Sales!C:C,A342))</f>
        <v/>
      </c>
      <c r="E342" s="5" t="str">
        <f t="shared" si="18"/>
        <v/>
      </c>
      <c r="F342" s="5" t="str">
        <f>IF(A342="","",_xlfn.XLOOKUP(A342,Products!A:A,Products!E:E))</f>
        <v/>
      </c>
      <c r="G342" s="5" t="str">
        <f t="shared" si="19"/>
        <v/>
      </c>
      <c r="H342" s="5" t="str">
        <f>IF(A342="","",_xlfn.XLOOKUP(A342,Products!A:A,Products!G:G))</f>
        <v/>
      </c>
      <c r="I342" s="5" t="str">
        <f t="shared" si="20"/>
        <v/>
      </c>
    </row>
    <row r="343" spans="1:9" x14ac:dyDescent="0.3">
      <c r="A343" s="5" t="str">
        <f>IF(Products!A343="","",Products!A343)</f>
        <v/>
      </c>
      <c r="B343" s="5" t="str">
        <f>IF(A343="","",Products!B343)</f>
        <v/>
      </c>
      <c r="C343" s="5" t="str">
        <f>IF(A343="","",SUMIFS(Purchases!F:F,Purchases!C:C,A343))</f>
        <v/>
      </c>
      <c r="D343" s="5" t="str">
        <f>IF(A343="","",SUMIFS(Sales!F:F,Sales!C:C,A343))</f>
        <v/>
      </c>
      <c r="E343" s="5" t="str">
        <f t="shared" si="18"/>
        <v/>
      </c>
      <c r="F343" s="5" t="str">
        <f>IF(A343="","",_xlfn.XLOOKUP(A343,Products!A:A,Products!E:E))</f>
        <v/>
      </c>
      <c r="G343" s="5" t="str">
        <f t="shared" si="19"/>
        <v/>
      </c>
      <c r="H343" s="5" t="str">
        <f>IF(A343="","",_xlfn.XLOOKUP(A343,Products!A:A,Products!G:G))</f>
        <v/>
      </c>
      <c r="I343" s="5" t="str">
        <f t="shared" si="20"/>
        <v/>
      </c>
    </row>
    <row r="344" spans="1:9" x14ac:dyDescent="0.3">
      <c r="A344" s="5" t="str">
        <f>IF(Products!A344="","",Products!A344)</f>
        <v/>
      </c>
      <c r="B344" s="5" t="str">
        <f>IF(A344="","",Products!B344)</f>
        <v/>
      </c>
      <c r="C344" s="5" t="str">
        <f>IF(A344="","",SUMIFS(Purchases!F:F,Purchases!C:C,A344))</f>
        <v/>
      </c>
      <c r="D344" s="5" t="str">
        <f>IF(A344="","",SUMIFS(Sales!F:F,Sales!C:C,A344))</f>
        <v/>
      </c>
      <c r="E344" s="5" t="str">
        <f t="shared" si="18"/>
        <v/>
      </c>
      <c r="F344" s="5" t="str">
        <f>IF(A344="","",_xlfn.XLOOKUP(A344,Products!A:A,Products!E:E))</f>
        <v/>
      </c>
      <c r="G344" s="5" t="str">
        <f t="shared" si="19"/>
        <v/>
      </c>
      <c r="H344" s="5" t="str">
        <f>IF(A344="","",_xlfn.XLOOKUP(A344,Products!A:A,Products!G:G))</f>
        <v/>
      </c>
      <c r="I344" s="5" t="str">
        <f t="shared" si="20"/>
        <v/>
      </c>
    </row>
    <row r="345" spans="1:9" x14ac:dyDescent="0.3">
      <c r="A345" s="5" t="str">
        <f>IF(Products!A345="","",Products!A345)</f>
        <v/>
      </c>
      <c r="B345" s="5" t="str">
        <f>IF(A345="","",Products!B345)</f>
        <v/>
      </c>
      <c r="C345" s="5" t="str">
        <f>IF(A345="","",SUMIFS(Purchases!F:F,Purchases!C:C,A345))</f>
        <v/>
      </c>
      <c r="D345" s="5" t="str">
        <f>IF(A345="","",SUMIFS(Sales!F:F,Sales!C:C,A345))</f>
        <v/>
      </c>
      <c r="E345" s="5" t="str">
        <f t="shared" si="18"/>
        <v/>
      </c>
      <c r="F345" s="5" t="str">
        <f>IF(A345="","",_xlfn.XLOOKUP(A345,Products!A:A,Products!E:E))</f>
        <v/>
      </c>
      <c r="G345" s="5" t="str">
        <f t="shared" si="19"/>
        <v/>
      </c>
      <c r="H345" s="5" t="str">
        <f>IF(A345="","",_xlfn.XLOOKUP(A345,Products!A:A,Products!G:G))</f>
        <v/>
      </c>
      <c r="I345" s="5" t="str">
        <f t="shared" si="20"/>
        <v/>
      </c>
    </row>
    <row r="346" spans="1:9" x14ac:dyDescent="0.3">
      <c r="A346" s="5" t="str">
        <f>IF(Products!A346="","",Products!A346)</f>
        <v/>
      </c>
      <c r="B346" s="5" t="str">
        <f>IF(A346="","",Products!B346)</f>
        <v/>
      </c>
      <c r="C346" s="5" t="str">
        <f>IF(A346="","",SUMIFS(Purchases!F:F,Purchases!C:C,A346))</f>
        <v/>
      </c>
      <c r="D346" s="5" t="str">
        <f>IF(A346="","",SUMIFS(Sales!F:F,Sales!C:C,A346))</f>
        <v/>
      </c>
      <c r="E346" s="5" t="str">
        <f t="shared" si="18"/>
        <v/>
      </c>
      <c r="F346" s="5" t="str">
        <f>IF(A346="","",_xlfn.XLOOKUP(A346,Products!A:A,Products!E:E))</f>
        <v/>
      </c>
      <c r="G346" s="5" t="str">
        <f t="shared" si="19"/>
        <v/>
      </c>
      <c r="H346" s="5" t="str">
        <f>IF(A346="","",_xlfn.XLOOKUP(A346,Products!A:A,Products!G:G))</f>
        <v/>
      </c>
      <c r="I346" s="5" t="str">
        <f t="shared" si="20"/>
        <v/>
      </c>
    </row>
    <row r="347" spans="1:9" x14ac:dyDescent="0.3">
      <c r="A347" s="5" t="str">
        <f>IF(Products!A347="","",Products!A347)</f>
        <v/>
      </c>
      <c r="B347" s="5" t="str">
        <f>IF(A347="","",Products!B347)</f>
        <v/>
      </c>
      <c r="C347" s="5" t="str">
        <f>IF(A347="","",SUMIFS(Purchases!F:F,Purchases!C:C,A347))</f>
        <v/>
      </c>
      <c r="D347" s="5" t="str">
        <f>IF(A347="","",SUMIFS(Sales!F:F,Sales!C:C,A347))</f>
        <v/>
      </c>
      <c r="E347" s="5" t="str">
        <f t="shared" si="18"/>
        <v/>
      </c>
      <c r="F347" s="5" t="str">
        <f>IF(A347="","",_xlfn.XLOOKUP(A347,Products!A:A,Products!E:E))</f>
        <v/>
      </c>
      <c r="G347" s="5" t="str">
        <f t="shared" si="19"/>
        <v/>
      </c>
      <c r="H347" s="5" t="str">
        <f>IF(A347="","",_xlfn.XLOOKUP(A347,Products!A:A,Products!G:G))</f>
        <v/>
      </c>
      <c r="I347" s="5" t="str">
        <f t="shared" si="20"/>
        <v/>
      </c>
    </row>
    <row r="348" spans="1:9" x14ac:dyDescent="0.3">
      <c r="A348" s="5" t="str">
        <f>IF(Products!A348="","",Products!A348)</f>
        <v/>
      </c>
      <c r="B348" s="5" t="str">
        <f>IF(A348="","",Products!B348)</f>
        <v/>
      </c>
      <c r="C348" s="5" t="str">
        <f>IF(A348="","",SUMIFS(Purchases!F:F,Purchases!C:C,A348))</f>
        <v/>
      </c>
      <c r="D348" s="5" t="str">
        <f>IF(A348="","",SUMIFS(Sales!F:F,Sales!C:C,A348))</f>
        <v/>
      </c>
      <c r="E348" s="5" t="str">
        <f t="shared" si="18"/>
        <v/>
      </c>
      <c r="F348" s="5" t="str">
        <f>IF(A348="","",_xlfn.XLOOKUP(A348,Products!A:A,Products!E:E))</f>
        <v/>
      </c>
      <c r="G348" s="5" t="str">
        <f t="shared" si="19"/>
        <v/>
      </c>
      <c r="H348" s="5" t="str">
        <f>IF(A348="","",_xlfn.XLOOKUP(A348,Products!A:A,Products!G:G))</f>
        <v/>
      </c>
      <c r="I348" s="5" t="str">
        <f t="shared" si="20"/>
        <v/>
      </c>
    </row>
    <row r="349" spans="1:9" x14ac:dyDescent="0.3">
      <c r="A349" s="5" t="str">
        <f>IF(Products!A349="","",Products!A349)</f>
        <v/>
      </c>
      <c r="B349" s="5" t="str">
        <f>IF(A349="","",Products!B349)</f>
        <v/>
      </c>
      <c r="C349" s="5" t="str">
        <f>IF(A349="","",SUMIFS(Purchases!F:F,Purchases!C:C,A349))</f>
        <v/>
      </c>
      <c r="D349" s="5" t="str">
        <f>IF(A349="","",SUMIFS(Sales!F:F,Sales!C:C,A349))</f>
        <v/>
      </c>
      <c r="E349" s="5" t="str">
        <f t="shared" si="18"/>
        <v/>
      </c>
      <c r="F349" s="5" t="str">
        <f>IF(A349="","",_xlfn.XLOOKUP(A349,Products!A:A,Products!E:E))</f>
        <v/>
      </c>
      <c r="G349" s="5" t="str">
        <f t="shared" si="19"/>
        <v/>
      </c>
      <c r="H349" s="5" t="str">
        <f>IF(A349="","",_xlfn.XLOOKUP(A349,Products!A:A,Products!G:G))</f>
        <v/>
      </c>
      <c r="I349" s="5" t="str">
        <f t="shared" si="20"/>
        <v/>
      </c>
    </row>
    <row r="350" spans="1:9" x14ac:dyDescent="0.3">
      <c r="A350" s="5" t="str">
        <f>IF(Products!A350="","",Products!A350)</f>
        <v/>
      </c>
      <c r="B350" s="5" t="str">
        <f>IF(A350="","",Products!B350)</f>
        <v/>
      </c>
      <c r="C350" s="5" t="str">
        <f>IF(A350="","",SUMIFS(Purchases!F:F,Purchases!C:C,A350))</f>
        <v/>
      </c>
      <c r="D350" s="5" t="str">
        <f>IF(A350="","",SUMIFS(Sales!F:F,Sales!C:C,A350))</f>
        <v/>
      </c>
      <c r="E350" s="5" t="str">
        <f t="shared" si="18"/>
        <v/>
      </c>
      <c r="F350" s="5" t="str">
        <f>IF(A350="","",_xlfn.XLOOKUP(A350,Products!A:A,Products!E:E))</f>
        <v/>
      </c>
      <c r="G350" s="5" t="str">
        <f t="shared" si="19"/>
        <v/>
      </c>
      <c r="H350" s="5" t="str">
        <f>IF(A350="","",_xlfn.XLOOKUP(A350,Products!A:A,Products!G:G))</f>
        <v/>
      </c>
      <c r="I350" s="5" t="str">
        <f t="shared" si="20"/>
        <v/>
      </c>
    </row>
    <row r="351" spans="1:9" x14ac:dyDescent="0.3">
      <c r="A351" s="5" t="str">
        <f>IF(Products!A351="","",Products!A351)</f>
        <v/>
      </c>
      <c r="B351" s="5" t="str">
        <f>IF(A351="","",Products!B351)</f>
        <v/>
      </c>
      <c r="C351" s="5" t="str">
        <f>IF(A351="","",SUMIFS(Purchases!F:F,Purchases!C:C,A351))</f>
        <v/>
      </c>
      <c r="D351" s="5" t="str">
        <f>IF(A351="","",SUMIFS(Sales!F:F,Sales!C:C,A351))</f>
        <v/>
      </c>
      <c r="E351" s="5" t="str">
        <f t="shared" si="18"/>
        <v/>
      </c>
      <c r="F351" s="5" t="str">
        <f>IF(A351="","",_xlfn.XLOOKUP(A351,Products!A:A,Products!E:E))</f>
        <v/>
      </c>
      <c r="G351" s="5" t="str">
        <f t="shared" si="19"/>
        <v/>
      </c>
      <c r="H351" s="5" t="str">
        <f>IF(A351="","",_xlfn.XLOOKUP(A351,Products!A:A,Products!G:G))</f>
        <v/>
      </c>
      <c r="I351" s="5" t="str">
        <f t="shared" si="20"/>
        <v/>
      </c>
    </row>
    <row r="352" spans="1:9" x14ac:dyDescent="0.3">
      <c r="A352" s="5" t="str">
        <f>IF(Products!A352="","",Products!A352)</f>
        <v/>
      </c>
      <c r="B352" s="5" t="str">
        <f>IF(A352="","",Products!B352)</f>
        <v/>
      </c>
      <c r="C352" s="5" t="str">
        <f>IF(A352="","",SUMIFS(Purchases!F:F,Purchases!C:C,A352))</f>
        <v/>
      </c>
      <c r="D352" s="5" t="str">
        <f>IF(A352="","",SUMIFS(Sales!F:F,Sales!C:C,A352))</f>
        <v/>
      </c>
      <c r="E352" s="5" t="str">
        <f t="shared" si="18"/>
        <v/>
      </c>
      <c r="F352" s="5" t="str">
        <f>IF(A352="","",_xlfn.XLOOKUP(A352,Products!A:A,Products!E:E))</f>
        <v/>
      </c>
      <c r="G352" s="5" t="str">
        <f t="shared" si="19"/>
        <v/>
      </c>
      <c r="H352" s="5" t="str">
        <f>IF(A352="","",_xlfn.XLOOKUP(A352,Products!A:A,Products!G:G))</f>
        <v/>
      </c>
      <c r="I352" s="5" t="str">
        <f t="shared" si="20"/>
        <v/>
      </c>
    </row>
    <row r="353" spans="1:9" x14ac:dyDescent="0.3">
      <c r="A353" s="5" t="str">
        <f>IF(Products!A353="","",Products!A353)</f>
        <v/>
      </c>
      <c r="B353" s="5" t="str">
        <f>IF(A353="","",Products!B353)</f>
        <v/>
      </c>
      <c r="C353" s="5" t="str">
        <f>IF(A353="","",SUMIFS(Purchases!F:F,Purchases!C:C,A353))</f>
        <v/>
      </c>
      <c r="D353" s="5" t="str">
        <f>IF(A353="","",SUMIFS(Sales!F:F,Sales!C:C,A353))</f>
        <v/>
      </c>
      <c r="E353" s="5" t="str">
        <f t="shared" si="18"/>
        <v/>
      </c>
      <c r="F353" s="5" t="str">
        <f>IF(A353="","",_xlfn.XLOOKUP(A353,Products!A:A,Products!E:E))</f>
        <v/>
      </c>
      <c r="G353" s="5" t="str">
        <f t="shared" si="19"/>
        <v/>
      </c>
      <c r="H353" s="5" t="str">
        <f>IF(A353="","",_xlfn.XLOOKUP(A353,Products!A:A,Products!G:G))</f>
        <v/>
      </c>
      <c r="I353" s="5" t="str">
        <f t="shared" si="20"/>
        <v/>
      </c>
    </row>
    <row r="354" spans="1:9" x14ac:dyDescent="0.3">
      <c r="A354" s="5" t="str">
        <f>IF(Products!A354="","",Products!A354)</f>
        <v/>
      </c>
      <c r="B354" s="5" t="str">
        <f>IF(A354="","",Products!B354)</f>
        <v/>
      </c>
      <c r="C354" s="5" t="str">
        <f>IF(A354="","",SUMIFS(Purchases!F:F,Purchases!C:C,A354))</f>
        <v/>
      </c>
      <c r="D354" s="5" t="str">
        <f>IF(A354="","",SUMIFS(Sales!F:F,Sales!C:C,A354))</f>
        <v/>
      </c>
      <c r="E354" s="5" t="str">
        <f t="shared" si="18"/>
        <v/>
      </c>
      <c r="F354" s="5" t="str">
        <f>IF(A354="","",_xlfn.XLOOKUP(A354,Products!A:A,Products!E:E))</f>
        <v/>
      </c>
      <c r="G354" s="5" t="str">
        <f t="shared" si="19"/>
        <v/>
      </c>
      <c r="H354" s="5" t="str">
        <f>IF(A354="","",_xlfn.XLOOKUP(A354,Products!A:A,Products!G:G))</f>
        <v/>
      </c>
      <c r="I354" s="5" t="str">
        <f t="shared" si="20"/>
        <v/>
      </c>
    </row>
    <row r="355" spans="1:9" x14ac:dyDescent="0.3">
      <c r="A355" s="5" t="str">
        <f>IF(Products!A355="","",Products!A355)</f>
        <v/>
      </c>
      <c r="B355" s="5" t="str">
        <f>IF(A355="","",Products!B355)</f>
        <v/>
      </c>
      <c r="C355" s="5" t="str">
        <f>IF(A355="","",SUMIFS(Purchases!F:F,Purchases!C:C,A355))</f>
        <v/>
      </c>
      <c r="D355" s="5" t="str">
        <f>IF(A355="","",SUMIFS(Sales!F:F,Sales!C:C,A355))</f>
        <v/>
      </c>
      <c r="E355" s="5" t="str">
        <f t="shared" si="18"/>
        <v/>
      </c>
      <c r="F355" s="5" t="str">
        <f>IF(A355="","",_xlfn.XLOOKUP(A355,Products!A:A,Products!E:E))</f>
        <v/>
      </c>
      <c r="G355" s="5" t="str">
        <f t="shared" si="19"/>
        <v/>
      </c>
      <c r="H355" s="5" t="str">
        <f>IF(A355="","",_xlfn.XLOOKUP(A355,Products!A:A,Products!G:G))</f>
        <v/>
      </c>
      <c r="I355" s="5" t="str">
        <f t="shared" si="20"/>
        <v/>
      </c>
    </row>
    <row r="356" spans="1:9" x14ac:dyDescent="0.3">
      <c r="A356" s="5" t="str">
        <f>IF(Products!A356="","",Products!A356)</f>
        <v/>
      </c>
      <c r="B356" s="5" t="str">
        <f>IF(A356="","",Products!B356)</f>
        <v/>
      </c>
      <c r="C356" s="5" t="str">
        <f>IF(A356="","",SUMIFS(Purchases!F:F,Purchases!C:C,A356))</f>
        <v/>
      </c>
      <c r="D356" s="5" t="str">
        <f>IF(A356="","",SUMIFS(Sales!F:F,Sales!C:C,A356))</f>
        <v/>
      </c>
      <c r="E356" s="5" t="str">
        <f t="shared" si="18"/>
        <v/>
      </c>
      <c r="F356" s="5" t="str">
        <f>IF(A356="","",_xlfn.XLOOKUP(A356,Products!A:A,Products!E:E))</f>
        <v/>
      </c>
      <c r="G356" s="5" t="str">
        <f t="shared" si="19"/>
        <v/>
      </c>
      <c r="H356" s="5" t="str">
        <f>IF(A356="","",_xlfn.XLOOKUP(A356,Products!A:A,Products!G:G))</f>
        <v/>
      </c>
      <c r="I356" s="5" t="str">
        <f t="shared" si="20"/>
        <v/>
      </c>
    </row>
    <row r="357" spans="1:9" x14ac:dyDescent="0.3">
      <c r="A357" s="5" t="str">
        <f>IF(Products!A357="","",Products!A357)</f>
        <v/>
      </c>
      <c r="B357" s="5" t="str">
        <f>IF(A357="","",Products!B357)</f>
        <v/>
      </c>
      <c r="C357" s="5" t="str">
        <f>IF(A357="","",SUMIFS(Purchases!F:F,Purchases!C:C,A357))</f>
        <v/>
      </c>
      <c r="D357" s="5" t="str">
        <f>IF(A357="","",SUMIFS(Sales!F:F,Sales!C:C,A357))</f>
        <v/>
      </c>
      <c r="E357" s="5" t="str">
        <f t="shared" si="18"/>
        <v/>
      </c>
      <c r="F357" s="5" t="str">
        <f>IF(A357="","",_xlfn.XLOOKUP(A357,Products!A:A,Products!E:E))</f>
        <v/>
      </c>
      <c r="G357" s="5" t="str">
        <f t="shared" si="19"/>
        <v/>
      </c>
      <c r="H357" s="5" t="str">
        <f>IF(A357="","",_xlfn.XLOOKUP(A357,Products!A:A,Products!G:G))</f>
        <v/>
      </c>
      <c r="I357" s="5" t="str">
        <f t="shared" si="20"/>
        <v/>
      </c>
    </row>
    <row r="358" spans="1:9" x14ac:dyDescent="0.3">
      <c r="A358" s="5" t="str">
        <f>IF(Products!A358="","",Products!A358)</f>
        <v/>
      </c>
      <c r="B358" s="5" t="str">
        <f>IF(A358="","",Products!B358)</f>
        <v/>
      </c>
      <c r="C358" s="5" t="str">
        <f>IF(A358="","",SUMIFS(Purchases!F:F,Purchases!C:C,A358))</f>
        <v/>
      </c>
      <c r="D358" s="5" t="str">
        <f>IF(A358="","",SUMIFS(Sales!F:F,Sales!C:C,A358))</f>
        <v/>
      </c>
      <c r="E358" s="5" t="str">
        <f t="shared" si="18"/>
        <v/>
      </c>
      <c r="F358" s="5" t="str">
        <f>IF(A358="","",_xlfn.XLOOKUP(A358,Products!A:A,Products!E:E))</f>
        <v/>
      </c>
      <c r="G358" s="5" t="str">
        <f t="shared" si="19"/>
        <v/>
      </c>
      <c r="H358" s="5" t="str">
        <f>IF(A358="","",_xlfn.XLOOKUP(A358,Products!A:A,Products!G:G))</f>
        <v/>
      </c>
      <c r="I358" s="5" t="str">
        <f t="shared" si="20"/>
        <v/>
      </c>
    </row>
    <row r="359" spans="1:9" x14ac:dyDescent="0.3">
      <c r="A359" s="5" t="str">
        <f>IF(Products!A359="","",Products!A359)</f>
        <v/>
      </c>
      <c r="B359" s="5" t="str">
        <f>IF(A359="","",Products!B359)</f>
        <v/>
      </c>
      <c r="C359" s="5" t="str">
        <f>IF(A359="","",SUMIFS(Purchases!F:F,Purchases!C:C,A359))</f>
        <v/>
      </c>
      <c r="D359" s="5" t="str">
        <f>IF(A359="","",SUMIFS(Sales!F:F,Sales!C:C,A359))</f>
        <v/>
      </c>
      <c r="E359" s="5" t="str">
        <f t="shared" si="18"/>
        <v/>
      </c>
      <c r="F359" s="5" t="str">
        <f>IF(A359="","",_xlfn.XLOOKUP(A359,Products!A:A,Products!E:E))</f>
        <v/>
      </c>
      <c r="G359" s="5" t="str">
        <f t="shared" si="19"/>
        <v/>
      </c>
      <c r="H359" s="5" t="str">
        <f>IF(A359="","",_xlfn.XLOOKUP(A359,Products!A:A,Products!G:G))</f>
        <v/>
      </c>
      <c r="I359" s="5" t="str">
        <f t="shared" si="20"/>
        <v/>
      </c>
    </row>
    <row r="360" spans="1:9" x14ac:dyDescent="0.3">
      <c r="A360" s="5" t="str">
        <f>IF(Products!A360="","",Products!A360)</f>
        <v/>
      </c>
      <c r="B360" s="5" t="str">
        <f>IF(A360="","",Products!B360)</f>
        <v/>
      </c>
      <c r="C360" s="5" t="str">
        <f>IF(A360="","",SUMIFS(Purchases!F:F,Purchases!C:C,A360))</f>
        <v/>
      </c>
      <c r="D360" s="5" t="str">
        <f>IF(A360="","",SUMIFS(Sales!F:F,Sales!C:C,A360))</f>
        <v/>
      </c>
      <c r="E360" s="5" t="str">
        <f t="shared" si="18"/>
        <v/>
      </c>
      <c r="F360" s="5" t="str">
        <f>IF(A360="","",_xlfn.XLOOKUP(A360,Products!A:A,Products!E:E))</f>
        <v/>
      </c>
      <c r="G360" s="5" t="str">
        <f t="shared" si="19"/>
        <v/>
      </c>
      <c r="H360" s="5" t="str">
        <f>IF(A360="","",_xlfn.XLOOKUP(A360,Products!A:A,Products!G:G))</f>
        <v/>
      </c>
      <c r="I360" s="5" t="str">
        <f t="shared" si="20"/>
        <v/>
      </c>
    </row>
    <row r="361" spans="1:9" x14ac:dyDescent="0.3">
      <c r="A361" s="5" t="str">
        <f>IF(Products!A361="","",Products!A361)</f>
        <v/>
      </c>
      <c r="B361" s="5" t="str">
        <f>IF(A361="","",Products!B361)</f>
        <v/>
      </c>
      <c r="C361" s="5" t="str">
        <f>IF(A361="","",SUMIFS(Purchases!F:F,Purchases!C:C,A361))</f>
        <v/>
      </c>
      <c r="D361" s="5" t="str">
        <f>IF(A361="","",SUMIFS(Sales!F:F,Sales!C:C,A361))</f>
        <v/>
      </c>
      <c r="E361" s="5" t="str">
        <f t="shared" si="18"/>
        <v/>
      </c>
      <c r="F361" s="5" t="str">
        <f>IF(A361="","",_xlfn.XLOOKUP(A361,Products!A:A,Products!E:E))</f>
        <v/>
      </c>
      <c r="G361" s="5" t="str">
        <f t="shared" si="19"/>
        <v/>
      </c>
      <c r="H361" s="5" t="str">
        <f>IF(A361="","",_xlfn.XLOOKUP(A361,Products!A:A,Products!G:G))</f>
        <v/>
      </c>
      <c r="I361" s="5" t="str">
        <f t="shared" si="20"/>
        <v/>
      </c>
    </row>
    <row r="362" spans="1:9" x14ac:dyDescent="0.3">
      <c r="A362" s="5" t="str">
        <f>IF(Products!A362="","",Products!A362)</f>
        <v/>
      </c>
      <c r="B362" s="5" t="str">
        <f>IF(A362="","",Products!B362)</f>
        <v/>
      </c>
      <c r="C362" s="5" t="str">
        <f>IF(A362="","",SUMIFS(Purchases!F:F,Purchases!C:C,A362))</f>
        <v/>
      </c>
      <c r="D362" s="5" t="str">
        <f>IF(A362="","",SUMIFS(Sales!F:F,Sales!C:C,A362))</f>
        <v/>
      </c>
      <c r="E362" s="5" t="str">
        <f t="shared" si="18"/>
        <v/>
      </c>
      <c r="F362" s="5" t="str">
        <f>IF(A362="","",_xlfn.XLOOKUP(A362,Products!A:A,Products!E:E))</f>
        <v/>
      </c>
      <c r="G362" s="5" t="str">
        <f t="shared" si="19"/>
        <v/>
      </c>
      <c r="H362" s="5" t="str">
        <f>IF(A362="","",_xlfn.XLOOKUP(A362,Products!A:A,Products!G:G))</f>
        <v/>
      </c>
      <c r="I362" s="5" t="str">
        <f t="shared" si="20"/>
        <v/>
      </c>
    </row>
    <row r="363" spans="1:9" x14ac:dyDescent="0.3">
      <c r="A363" s="5" t="str">
        <f>IF(Products!A363="","",Products!A363)</f>
        <v/>
      </c>
      <c r="B363" s="5" t="str">
        <f>IF(A363="","",Products!B363)</f>
        <v/>
      </c>
      <c r="C363" s="5" t="str">
        <f>IF(A363="","",SUMIFS(Purchases!F:F,Purchases!C:C,A363))</f>
        <v/>
      </c>
      <c r="D363" s="5" t="str">
        <f>IF(A363="","",SUMIFS(Sales!F:F,Sales!C:C,A363))</f>
        <v/>
      </c>
      <c r="E363" s="5" t="str">
        <f t="shared" si="18"/>
        <v/>
      </c>
      <c r="F363" s="5" t="str">
        <f>IF(A363="","",_xlfn.XLOOKUP(A363,Products!A:A,Products!E:E))</f>
        <v/>
      </c>
      <c r="G363" s="5" t="str">
        <f t="shared" si="19"/>
        <v/>
      </c>
      <c r="H363" s="5" t="str">
        <f>IF(A363="","",_xlfn.XLOOKUP(A363,Products!A:A,Products!G:G))</f>
        <v/>
      </c>
      <c r="I363" s="5" t="str">
        <f t="shared" si="20"/>
        <v/>
      </c>
    </row>
    <row r="364" spans="1:9" x14ac:dyDescent="0.3">
      <c r="A364" s="5" t="str">
        <f>IF(Products!A364="","",Products!A364)</f>
        <v/>
      </c>
      <c r="B364" s="5" t="str">
        <f>IF(A364="","",Products!B364)</f>
        <v/>
      </c>
      <c r="C364" s="5" t="str">
        <f>IF(A364="","",SUMIFS(Purchases!F:F,Purchases!C:C,A364))</f>
        <v/>
      </c>
      <c r="D364" s="5" t="str">
        <f>IF(A364="","",SUMIFS(Sales!F:F,Sales!C:C,A364))</f>
        <v/>
      </c>
      <c r="E364" s="5" t="str">
        <f t="shared" si="18"/>
        <v/>
      </c>
      <c r="F364" s="5" t="str">
        <f>IF(A364="","",_xlfn.XLOOKUP(A364,Products!A:A,Products!E:E))</f>
        <v/>
      </c>
      <c r="G364" s="5" t="str">
        <f t="shared" si="19"/>
        <v/>
      </c>
      <c r="H364" s="5" t="str">
        <f>IF(A364="","",_xlfn.XLOOKUP(A364,Products!A:A,Products!G:G))</f>
        <v/>
      </c>
      <c r="I364" s="5" t="str">
        <f t="shared" si="20"/>
        <v/>
      </c>
    </row>
    <row r="365" spans="1:9" x14ac:dyDescent="0.3">
      <c r="A365" s="5" t="str">
        <f>IF(Products!A365="","",Products!A365)</f>
        <v/>
      </c>
      <c r="B365" s="5" t="str">
        <f>IF(A365="","",Products!B365)</f>
        <v/>
      </c>
      <c r="C365" s="5" t="str">
        <f>IF(A365="","",SUMIFS(Purchases!F:F,Purchases!C:C,A365))</f>
        <v/>
      </c>
      <c r="D365" s="5" t="str">
        <f>IF(A365="","",SUMIFS(Sales!F:F,Sales!C:C,A365))</f>
        <v/>
      </c>
      <c r="E365" s="5" t="str">
        <f t="shared" si="18"/>
        <v/>
      </c>
      <c r="F365" s="5" t="str">
        <f>IF(A365="","",_xlfn.XLOOKUP(A365,Products!A:A,Products!E:E))</f>
        <v/>
      </c>
      <c r="G365" s="5" t="str">
        <f t="shared" si="19"/>
        <v/>
      </c>
      <c r="H365" s="5" t="str">
        <f>IF(A365="","",_xlfn.XLOOKUP(A365,Products!A:A,Products!G:G))</f>
        <v/>
      </c>
      <c r="I365" s="5" t="str">
        <f t="shared" si="20"/>
        <v/>
      </c>
    </row>
    <row r="366" spans="1:9" x14ac:dyDescent="0.3">
      <c r="A366" s="5" t="str">
        <f>IF(Products!A366="","",Products!A366)</f>
        <v/>
      </c>
      <c r="B366" s="5" t="str">
        <f>IF(A366="","",Products!B366)</f>
        <v/>
      </c>
      <c r="C366" s="5" t="str">
        <f>IF(A366="","",SUMIFS(Purchases!F:F,Purchases!C:C,A366))</f>
        <v/>
      </c>
      <c r="D366" s="5" t="str">
        <f>IF(A366="","",SUMIFS(Sales!F:F,Sales!C:C,A366))</f>
        <v/>
      </c>
      <c r="E366" s="5" t="str">
        <f t="shared" si="18"/>
        <v/>
      </c>
      <c r="F366" s="5" t="str">
        <f>IF(A366="","",_xlfn.XLOOKUP(A366,Products!A:A,Products!E:E))</f>
        <v/>
      </c>
      <c r="G366" s="5" t="str">
        <f t="shared" si="19"/>
        <v/>
      </c>
      <c r="H366" s="5" t="str">
        <f>IF(A366="","",_xlfn.XLOOKUP(A366,Products!A:A,Products!G:G))</f>
        <v/>
      </c>
      <c r="I366" s="5" t="str">
        <f t="shared" si="20"/>
        <v/>
      </c>
    </row>
    <row r="367" spans="1:9" x14ac:dyDescent="0.3">
      <c r="A367" s="5" t="str">
        <f>IF(Products!A367="","",Products!A367)</f>
        <v/>
      </c>
      <c r="B367" s="5" t="str">
        <f>IF(A367="","",Products!B367)</f>
        <v/>
      </c>
      <c r="C367" s="5" t="str">
        <f>IF(A367="","",SUMIFS(Purchases!F:F,Purchases!C:C,A367))</f>
        <v/>
      </c>
      <c r="D367" s="5" t="str">
        <f>IF(A367="","",SUMIFS(Sales!F:F,Sales!C:C,A367))</f>
        <v/>
      </c>
      <c r="E367" s="5" t="str">
        <f t="shared" si="18"/>
        <v/>
      </c>
      <c r="F367" s="5" t="str">
        <f>IF(A367="","",_xlfn.XLOOKUP(A367,Products!A:A,Products!E:E))</f>
        <v/>
      </c>
      <c r="G367" s="5" t="str">
        <f t="shared" si="19"/>
        <v/>
      </c>
      <c r="H367" s="5" t="str">
        <f>IF(A367="","",_xlfn.XLOOKUP(A367,Products!A:A,Products!G:G))</f>
        <v/>
      </c>
      <c r="I367" s="5" t="str">
        <f t="shared" si="20"/>
        <v/>
      </c>
    </row>
    <row r="368" spans="1:9" x14ac:dyDescent="0.3">
      <c r="A368" s="5" t="str">
        <f>IF(Products!A368="","",Products!A368)</f>
        <v/>
      </c>
      <c r="B368" s="5" t="str">
        <f>IF(A368="","",Products!B368)</f>
        <v/>
      </c>
      <c r="C368" s="5" t="str">
        <f>IF(A368="","",SUMIFS(Purchases!F:F,Purchases!C:C,A368))</f>
        <v/>
      </c>
      <c r="D368" s="5" t="str">
        <f>IF(A368="","",SUMIFS(Sales!F:F,Sales!C:C,A368))</f>
        <v/>
      </c>
      <c r="E368" s="5" t="str">
        <f t="shared" si="18"/>
        <v/>
      </c>
      <c r="F368" s="5" t="str">
        <f>IF(A368="","",_xlfn.XLOOKUP(A368,Products!A:A,Products!E:E))</f>
        <v/>
      </c>
      <c r="G368" s="5" t="str">
        <f t="shared" si="19"/>
        <v/>
      </c>
      <c r="H368" s="5" t="str">
        <f>IF(A368="","",_xlfn.XLOOKUP(A368,Products!A:A,Products!G:G))</f>
        <v/>
      </c>
      <c r="I368" s="5" t="str">
        <f t="shared" si="20"/>
        <v/>
      </c>
    </row>
    <row r="369" spans="1:9" x14ac:dyDescent="0.3">
      <c r="A369" s="5" t="str">
        <f>IF(Products!A369="","",Products!A369)</f>
        <v/>
      </c>
      <c r="B369" s="5" t="str">
        <f>IF(A369="","",Products!B369)</f>
        <v/>
      </c>
      <c r="C369" s="5" t="str">
        <f>IF(A369="","",SUMIFS(Purchases!F:F,Purchases!C:C,A369))</f>
        <v/>
      </c>
      <c r="D369" s="5" t="str">
        <f>IF(A369="","",SUMIFS(Sales!F:F,Sales!C:C,A369))</f>
        <v/>
      </c>
      <c r="E369" s="5" t="str">
        <f t="shared" si="18"/>
        <v/>
      </c>
      <c r="F369" s="5" t="str">
        <f>IF(A369="","",_xlfn.XLOOKUP(A369,Products!A:A,Products!E:E))</f>
        <v/>
      </c>
      <c r="G369" s="5" t="str">
        <f t="shared" si="19"/>
        <v/>
      </c>
      <c r="H369" s="5" t="str">
        <f>IF(A369="","",_xlfn.XLOOKUP(A369,Products!A:A,Products!G:G))</f>
        <v/>
      </c>
      <c r="I369" s="5" t="str">
        <f t="shared" si="20"/>
        <v/>
      </c>
    </row>
    <row r="370" spans="1:9" x14ac:dyDescent="0.3">
      <c r="A370" s="5" t="str">
        <f>IF(Products!A370="","",Products!A370)</f>
        <v/>
      </c>
      <c r="B370" s="5" t="str">
        <f>IF(A370="","",Products!B370)</f>
        <v/>
      </c>
      <c r="C370" s="5" t="str">
        <f>IF(A370="","",SUMIFS(Purchases!F:F,Purchases!C:C,A370))</f>
        <v/>
      </c>
      <c r="D370" s="5" t="str">
        <f>IF(A370="","",SUMIFS(Sales!F:F,Sales!C:C,A370))</f>
        <v/>
      </c>
      <c r="E370" s="5" t="str">
        <f t="shared" si="18"/>
        <v/>
      </c>
      <c r="F370" s="5" t="str">
        <f>IF(A370="","",_xlfn.XLOOKUP(A370,Products!A:A,Products!E:E))</f>
        <v/>
      </c>
      <c r="G370" s="5" t="str">
        <f t="shared" si="19"/>
        <v/>
      </c>
      <c r="H370" s="5" t="str">
        <f>IF(A370="","",_xlfn.XLOOKUP(A370,Products!A:A,Products!G:G))</f>
        <v/>
      </c>
      <c r="I370" s="5" t="str">
        <f t="shared" si="20"/>
        <v/>
      </c>
    </row>
    <row r="371" spans="1:9" x14ac:dyDescent="0.3">
      <c r="A371" s="5" t="str">
        <f>IF(Products!A371="","",Products!A371)</f>
        <v/>
      </c>
      <c r="B371" s="5" t="str">
        <f>IF(A371="","",Products!B371)</f>
        <v/>
      </c>
      <c r="C371" s="5" t="str">
        <f>IF(A371="","",SUMIFS(Purchases!F:F,Purchases!C:C,A371))</f>
        <v/>
      </c>
      <c r="D371" s="5" t="str">
        <f>IF(A371="","",SUMIFS(Sales!F:F,Sales!C:C,A371))</f>
        <v/>
      </c>
      <c r="E371" s="5" t="str">
        <f t="shared" si="18"/>
        <v/>
      </c>
      <c r="F371" s="5" t="str">
        <f>IF(A371="","",_xlfn.XLOOKUP(A371,Products!A:A,Products!E:E))</f>
        <v/>
      </c>
      <c r="G371" s="5" t="str">
        <f t="shared" si="19"/>
        <v/>
      </c>
      <c r="H371" s="5" t="str">
        <f>IF(A371="","",_xlfn.XLOOKUP(A371,Products!A:A,Products!G:G))</f>
        <v/>
      </c>
      <c r="I371" s="5" t="str">
        <f t="shared" si="20"/>
        <v/>
      </c>
    </row>
    <row r="372" spans="1:9" x14ac:dyDescent="0.3">
      <c r="A372" s="5" t="str">
        <f>IF(Products!A372="","",Products!A372)</f>
        <v/>
      </c>
      <c r="B372" s="5" t="str">
        <f>IF(A372="","",Products!B372)</f>
        <v/>
      </c>
      <c r="C372" s="5" t="str">
        <f>IF(A372="","",SUMIFS(Purchases!F:F,Purchases!C:C,A372))</f>
        <v/>
      </c>
      <c r="D372" s="5" t="str">
        <f>IF(A372="","",SUMIFS(Sales!F:F,Sales!C:C,A372))</f>
        <v/>
      </c>
      <c r="E372" s="5" t="str">
        <f t="shared" si="18"/>
        <v/>
      </c>
      <c r="F372" s="5" t="str">
        <f>IF(A372="","",_xlfn.XLOOKUP(A372,Products!A:A,Products!E:E))</f>
        <v/>
      </c>
      <c r="G372" s="5" t="str">
        <f t="shared" si="19"/>
        <v/>
      </c>
      <c r="H372" s="5" t="str">
        <f>IF(A372="","",_xlfn.XLOOKUP(A372,Products!A:A,Products!G:G))</f>
        <v/>
      </c>
      <c r="I372" s="5" t="str">
        <f t="shared" si="20"/>
        <v/>
      </c>
    </row>
    <row r="373" spans="1:9" x14ac:dyDescent="0.3">
      <c r="A373" s="5" t="str">
        <f>IF(Products!A373="","",Products!A373)</f>
        <v/>
      </c>
      <c r="B373" s="5" t="str">
        <f>IF(A373="","",Products!B373)</f>
        <v/>
      </c>
      <c r="C373" s="5" t="str">
        <f>IF(A373="","",SUMIFS(Purchases!F:F,Purchases!C:C,A373))</f>
        <v/>
      </c>
      <c r="D373" s="5" t="str">
        <f>IF(A373="","",SUMIFS(Sales!F:F,Sales!C:C,A373))</f>
        <v/>
      </c>
      <c r="E373" s="5" t="str">
        <f t="shared" si="18"/>
        <v/>
      </c>
      <c r="F373" s="5" t="str">
        <f>IF(A373="","",_xlfn.XLOOKUP(A373,Products!A:A,Products!E:E))</f>
        <v/>
      </c>
      <c r="G373" s="5" t="str">
        <f t="shared" si="19"/>
        <v/>
      </c>
      <c r="H373" s="5" t="str">
        <f>IF(A373="","",_xlfn.XLOOKUP(A373,Products!A:A,Products!G:G))</f>
        <v/>
      </c>
      <c r="I373" s="5" t="str">
        <f t="shared" si="20"/>
        <v/>
      </c>
    </row>
    <row r="374" spans="1:9" x14ac:dyDescent="0.3">
      <c r="A374" s="5" t="str">
        <f>IF(Products!A374="","",Products!A374)</f>
        <v/>
      </c>
      <c r="B374" s="5" t="str">
        <f>IF(A374="","",Products!B374)</f>
        <v/>
      </c>
      <c r="C374" s="5" t="str">
        <f>IF(A374="","",SUMIFS(Purchases!F:F,Purchases!C:C,A374))</f>
        <v/>
      </c>
      <c r="D374" s="5" t="str">
        <f>IF(A374="","",SUMIFS(Sales!F:F,Sales!C:C,A374))</f>
        <v/>
      </c>
      <c r="E374" s="5" t="str">
        <f t="shared" si="18"/>
        <v/>
      </c>
      <c r="F374" s="5" t="str">
        <f>IF(A374="","",_xlfn.XLOOKUP(A374,Products!A:A,Products!E:E))</f>
        <v/>
      </c>
      <c r="G374" s="5" t="str">
        <f t="shared" si="19"/>
        <v/>
      </c>
      <c r="H374" s="5" t="str">
        <f>IF(A374="","",_xlfn.XLOOKUP(A374,Products!A:A,Products!G:G))</f>
        <v/>
      </c>
      <c r="I374" s="5" t="str">
        <f t="shared" si="20"/>
        <v/>
      </c>
    </row>
    <row r="375" spans="1:9" x14ac:dyDescent="0.3">
      <c r="A375" s="5" t="str">
        <f>IF(Products!A375="","",Products!A375)</f>
        <v/>
      </c>
      <c r="B375" s="5" t="str">
        <f>IF(A375="","",Products!B375)</f>
        <v/>
      </c>
      <c r="C375" s="5" t="str">
        <f>IF(A375="","",SUMIFS(Purchases!F:F,Purchases!C:C,A375))</f>
        <v/>
      </c>
      <c r="D375" s="5" t="str">
        <f>IF(A375="","",SUMIFS(Sales!F:F,Sales!C:C,A375))</f>
        <v/>
      </c>
      <c r="E375" s="5" t="str">
        <f t="shared" si="18"/>
        <v/>
      </c>
      <c r="F375" s="5" t="str">
        <f>IF(A375="","",_xlfn.XLOOKUP(A375,Products!A:A,Products!E:E))</f>
        <v/>
      </c>
      <c r="G375" s="5" t="str">
        <f t="shared" si="19"/>
        <v/>
      </c>
      <c r="H375" s="5" t="str">
        <f>IF(A375="","",_xlfn.XLOOKUP(A375,Products!A:A,Products!G:G))</f>
        <v/>
      </c>
      <c r="I375" s="5" t="str">
        <f t="shared" si="20"/>
        <v/>
      </c>
    </row>
    <row r="376" spans="1:9" x14ac:dyDescent="0.3">
      <c r="A376" s="5" t="str">
        <f>IF(Products!A376="","",Products!A376)</f>
        <v/>
      </c>
      <c r="B376" s="5" t="str">
        <f>IF(A376="","",Products!B376)</f>
        <v/>
      </c>
      <c r="C376" s="5" t="str">
        <f>IF(A376="","",SUMIFS(Purchases!F:F,Purchases!C:C,A376))</f>
        <v/>
      </c>
      <c r="D376" s="5" t="str">
        <f>IF(A376="","",SUMIFS(Sales!F:F,Sales!C:C,A376))</f>
        <v/>
      </c>
      <c r="E376" s="5" t="str">
        <f t="shared" si="18"/>
        <v/>
      </c>
      <c r="F376" s="5" t="str">
        <f>IF(A376="","",_xlfn.XLOOKUP(A376,Products!A:A,Products!E:E))</f>
        <v/>
      </c>
      <c r="G376" s="5" t="str">
        <f t="shared" si="19"/>
        <v/>
      </c>
      <c r="H376" s="5" t="str">
        <f>IF(A376="","",_xlfn.XLOOKUP(A376,Products!A:A,Products!G:G))</f>
        <v/>
      </c>
      <c r="I376" s="5" t="str">
        <f t="shared" si="20"/>
        <v/>
      </c>
    </row>
    <row r="377" spans="1:9" x14ac:dyDescent="0.3">
      <c r="A377" s="5" t="str">
        <f>IF(Products!A377="","",Products!A377)</f>
        <v/>
      </c>
      <c r="B377" s="5" t="str">
        <f>IF(A377="","",Products!B377)</f>
        <v/>
      </c>
      <c r="C377" s="5" t="str">
        <f>IF(A377="","",SUMIFS(Purchases!F:F,Purchases!C:C,A377))</f>
        <v/>
      </c>
      <c r="D377" s="5" t="str">
        <f>IF(A377="","",SUMIFS(Sales!F:F,Sales!C:C,A377))</f>
        <v/>
      </c>
      <c r="E377" s="5" t="str">
        <f t="shared" si="18"/>
        <v/>
      </c>
      <c r="F377" s="5" t="str">
        <f>IF(A377="","",_xlfn.XLOOKUP(A377,Products!A:A,Products!E:E))</f>
        <v/>
      </c>
      <c r="G377" s="5" t="str">
        <f t="shared" si="19"/>
        <v/>
      </c>
      <c r="H377" s="5" t="str">
        <f>IF(A377="","",_xlfn.XLOOKUP(A377,Products!A:A,Products!G:G))</f>
        <v/>
      </c>
      <c r="I377" s="5" t="str">
        <f t="shared" si="20"/>
        <v/>
      </c>
    </row>
    <row r="378" spans="1:9" x14ac:dyDescent="0.3">
      <c r="A378" s="5" t="str">
        <f>IF(Products!A378="","",Products!A378)</f>
        <v/>
      </c>
      <c r="B378" s="5" t="str">
        <f>IF(A378="","",Products!B378)</f>
        <v/>
      </c>
      <c r="C378" s="5" t="str">
        <f>IF(A378="","",SUMIFS(Purchases!F:F,Purchases!C:C,A378))</f>
        <v/>
      </c>
      <c r="D378" s="5" t="str">
        <f>IF(A378="","",SUMIFS(Sales!F:F,Sales!C:C,A378))</f>
        <v/>
      </c>
      <c r="E378" s="5" t="str">
        <f t="shared" si="18"/>
        <v/>
      </c>
      <c r="F378" s="5" t="str">
        <f>IF(A378="","",_xlfn.XLOOKUP(A378,Products!A:A,Products!E:E))</f>
        <v/>
      </c>
      <c r="G378" s="5" t="str">
        <f t="shared" si="19"/>
        <v/>
      </c>
      <c r="H378" s="5" t="str">
        <f>IF(A378="","",_xlfn.XLOOKUP(A378,Products!A:A,Products!G:G))</f>
        <v/>
      </c>
      <c r="I378" s="5" t="str">
        <f t="shared" si="20"/>
        <v/>
      </c>
    </row>
    <row r="379" spans="1:9" x14ac:dyDescent="0.3">
      <c r="A379" s="5" t="str">
        <f>IF(Products!A379="","",Products!A379)</f>
        <v/>
      </c>
      <c r="B379" s="5" t="str">
        <f>IF(A379="","",Products!B379)</f>
        <v/>
      </c>
      <c r="C379" s="5" t="str">
        <f>IF(A379="","",SUMIFS(Purchases!F:F,Purchases!C:C,A379))</f>
        <v/>
      </c>
      <c r="D379" s="5" t="str">
        <f>IF(A379="","",SUMIFS(Sales!F:F,Sales!C:C,A379))</f>
        <v/>
      </c>
      <c r="E379" s="5" t="str">
        <f t="shared" si="18"/>
        <v/>
      </c>
      <c r="F379" s="5" t="str">
        <f>IF(A379="","",_xlfn.XLOOKUP(A379,Products!A:A,Products!E:E))</f>
        <v/>
      </c>
      <c r="G379" s="5" t="str">
        <f t="shared" si="19"/>
        <v/>
      </c>
      <c r="H379" s="5" t="str">
        <f>IF(A379="","",_xlfn.XLOOKUP(A379,Products!A:A,Products!G:G))</f>
        <v/>
      </c>
      <c r="I379" s="5" t="str">
        <f t="shared" si="20"/>
        <v/>
      </c>
    </row>
    <row r="380" spans="1:9" x14ac:dyDescent="0.3">
      <c r="A380" s="5" t="str">
        <f>IF(Products!A380="","",Products!A380)</f>
        <v/>
      </c>
      <c r="B380" s="5" t="str">
        <f>IF(A380="","",Products!B380)</f>
        <v/>
      </c>
      <c r="C380" s="5" t="str">
        <f>IF(A380="","",SUMIFS(Purchases!F:F,Purchases!C:C,A380))</f>
        <v/>
      </c>
      <c r="D380" s="5" t="str">
        <f>IF(A380="","",SUMIFS(Sales!F:F,Sales!C:C,A380))</f>
        <v/>
      </c>
      <c r="E380" s="5" t="str">
        <f t="shared" si="18"/>
        <v/>
      </c>
      <c r="F380" s="5" t="str">
        <f>IF(A380="","",_xlfn.XLOOKUP(A380,Products!A:A,Products!E:E))</f>
        <v/>
      </c>
      <c r="G380" s="5" t="str">
        <f t="shared" si="19"/>
        <v/>
      </c>
      <c r="H380" s="5" t="str">
        <f>IF(A380="","",_xlfn.XLOOKUP(A380,Products!A:A,Products!G:G))</f>
        <v/>
      </c>
      <c r="I380" s="5" t="str">
        <f t="shared" si="20"/>
        <v/>
      </c>
    </row>
    <row r="381" spans="1:9" x14ac:dyDescent="0.3">
      <c r="A381" s="5" t="str">
        <f>IF(Products!A381="","",Products!A381)</f>
        <v/>
      </c>
      <c r="B381" s="5" t="str">
        <f>IF(A381="","",Products!B381)</f>
        <v/>
      </c>
      <c r="C381" s="5" t="str">
        <f>IF(A381="","",SUMIFS(Purchases!F:F,Purchases!C:C,A381))</f>
        <v/>
      </c>
      <c r="D381" s="5" t="str">
        <f>IF(A381="","",SUMIFS(Sales!F:F,Sales!C:C,A381))</f>
        <v/>
      </c>
      <c r="E381" s="5" t="str">
        <f t="shared" si="18"/>
        <v/>
      </c>
      <c r="F381" s="5" t="str">
        <f>IF(A381="","",_xlfn.XLOOKUP(A381,Products!A:A,Products!E:E))</f>
        <v/>
      </c>
      <c r="G381" s="5" t="str">
        <f t="shared" si="19"/>
        <v/>
      </c>
      <c r="H381" s="5" t="str">
        <f>IF(A381="","",_xlfn.XLOOKUP(A381,Products!A:A,Products!G:G))</f>
        <v/>
      </c>
      <c r="I381" s="5" t="str">
        <f t="shared" si="20"/>
        <v/>
      </c>
    </row>
    <row r="382" spans="1:9" x14ac:dyDescent="0.3">
      <c r="A382" s="5" t="str">
        <f>IF(Products!A382="","",Products!A382)</f>
        <v/>
      </c>
      <c r="B382" s="5" t="str">
        <f>IF(A382="","",Products!B382)</f>
        <v/>
      </c>
      <c r="C382" s="5" t="str">
        <f>IF(A382="","",SUMIFS(Purchases!F:F,Purchases!C:C,A382))</f>
        <v/>
      </c>
      <c r="D382" s="5" t="str">
        <f>IF(A382="","",SUMIFS(Sales!F:F,Sales!C:C,A382))</f>
        <v/>
      </c>
      <c r="E382" s="5" t="str">
        <f t="shared" si="18"/>
        <v/>
      </c>
      <c r="F382" s="5" t="str">
        <f>IF(A382="","",_xlfn.XLOOKUP(A382,Products!A:A,Products!E:E))</f>
        <v/>
      </c>
      <c r="G382" s="5" t="str">
        <f t="shared" si="19"/>
        <v/>
      </c>
      <c r="H382" s="5" t="str">
        <f>IF(A382="","",_xlfn.XLOOKUP(A382,Products!A:A,Products!G:G))</f>
        <v/>
      </c>
      <c r="I382" s="5" t="str">
        <f t="shared" si="20"/>
        <v/>
      </c>
    </row>
    <row r="383" spans="1:9" x14ac:dyDescent="0.3">
      <c r="A383" s="5" t="str">
        <f>IF(Products!A383="","",Products!A383)</f>
        <v/>
      </c>
      <c r="B383" s="5" t="str">
        <f>IF(A383="","",Products!B383)</f>
        <v/>
      </c>
      <c r="C383" s="5" t="str">
        <f>IF(A383="","",SUMIFS(Purchases!F:F,Purchases!C:C,A383))</f>
        <v/>
      </c>
      <c r="D383" s="5" t="str">
        <f>IF(A383="","",SUMIFS(Sales!F:F,Sales!C:C,A383))</f>
        <v/>
      </c>
      <c r="E383" s="5" t="str">
        <f t="shared" si="18"/>
        <v/>
      </c>
      <c r="F383" s="5" t="str">
        <f>IF(A383="","",_xlfn.XLOOKUP(A383,Products!A:A,Products!E:E))</f>
        <v/>
      </c>
      <c r="G383" s="5" t="str">
        <f t="shared" si="19"/>
        <v/>
      </c>
      <c r="H383" s="5" t="str">
        <f>IF(A383="","",_xlfn.XLOOKUP(A383,Products!A:A,Products!G:G))</f>
        <v/>
      </c>
      <c r="I383" s="5" t="str">
        <f t="shared" si="20"/>
        <v/>
      </c>
    </row>
    <row r="384" spans="1:9" x14ac:dyDescent="0.3">
      <c r="A384" s="5" t="str">
        <f>IF(Products!A384="","",Products!A384)</f>
        <v/>
      </c>
      <c r="B384" s="5" t="str">
        <f>IF(A384="","",Products!B384)</f>
        <v/>
      </c>
      <c r="C384" s="5" t="str">
        <f>IF(A384="","",SUMIFS(Purchases!F:F,Purchases!C:C,A384))</f>
        <v/>
      </c>
      <c r="D384" s="5" t="str">
        <f>IF(A384="","",SUMIFS(Sales!F:F,Sales!C:C,A384))</f>
        <v/>
      </c>
      <c r="E384" s="5" t="str">
        <f t="shared" si="18"/>
        <v/>
      </c>
      <c r="F384" s="5" t="str">
        <f>IF(A384="","",_xlfn.XLOOKUP(A384,Products!A:A,Products!E:E))</f>
        <v/>
      </c>
      <c r="G384" s="5" t="str">
        <f t="shared" si="19"/>
        <v/>
      </c>
      <c r="H384" s="5" t="str">
        <f>IF(A384="","",_xlfn.XLOOKUP(A384,Products!A:A,Products!G:G))</f>
        <v/>
      </c>
      <c r="I384" s="5" t="str">
        <f t="shared" si="20"/>
        <v/>
      </c>
    </row>
    <row r="385" spans="1:9" x14ac:dyDescent="0.3">
      <c r="A385" s="5" t="str">
        <f>IF(Products!A385="","",Products!A385)</f>
        <v/>
      </c>
      <c r="B385" s="5" t="str">
        <f>IF(A385="","",Products!B385)</f>
        <v/>
      </c>
      <c r="C385" s="5" t="str">
        <f>IF(A385="","",SUMIFS(Purchases!F:F,Purchases!C:C,A385))</f>
        <v/>
      </c>
      <c r="D385" s="5" t="str">
        <f>IF(A385="","",SUMIFS(Sales!F:F,Sales!C:C,A385))</f>
        <v/>
      </c>
      <c r="E385" s="5" t="str">
        <f t="shared" si="18"/>
        <v/>
      </c>
      <c r="F385" s="5" t="str">
        <f>IF(A385="","",_xlfn.XLOOKUP(A385,Products!A:A,Products!E:E))</f>
        <v/>
      </c>
      <c r="G385" s="5" t="str">
        <f t="shared" si="19"/>
        <v/>
      </c>
      <c r="H385" s="5" t="str">
        <f>IF(A385="","",_xlfn.XLOOKUP(A385,Products!A:A,Products!G:G))</f>
        <v/>
      </c>
      <c r="I385" s="5" t="str">
        <f t="shared" si="20"/>
        <v/>
      </c>
    </row>
    <row r="386" spans="1:9" x14ac:dyDescent="0.3">
      <c r="A386" s="5" t="str">
        <f>IF(Products!A386="","",Products!A386)</f>
        <v/>
      </c>
      <c r="B386" s="5" t="str">
        <f>IF(A386="","",Products!B386)</f>
        <v/>
      </c>
      <c r="C386" s="5" t="str">
        <f>IF(A386="","",SUMIFS(Purchases!F:F,Purchases!C:C,A386))</f>
        <v/>
      </c>
      <c r="D386" s="5" t="str">
        <f>IF(A386="","",SUMIFS(Sales!F:F,Sales!C:C,A386))</f>
        <v/>
      </c>
      <c r="E386" s="5" t="str">
        <f t="shared" si="18"/>
        <v/>
      </c>
      <c r="F386" s="5" t="str">
        <f>IF(A386="","",_xlfn.XLOOKUP(A386,Products!A:A,Products!E:E))</f>
        <v/>
      </c>
      <c r="G386" s="5" t="str">
        <f t="shared" si="19"/>
        <v/>
      </c>
      <c r="H386" s="5" t="str">
        <f>IF(A386="","",_xlfn.XLOOKUP(A386,Products!A:A,Products!G:G))</f>
        <v/>
      </c>
      <c r="I386" s="5" t="str">
        <f t="shared" si="20"/>
        <v/>
      </c>
    </row>
    <row r="387" spans="1:9" x14ac:dyDescent="0.3">
      <c r="A387" s="5" t="str">
        <f>IF(Products!A387="","",Products!A387)</f>
        <v/>
      </c>
      <c r="B387" s="5" t="str">
        <f>IF(A387="","",Products!B387)</f>
        <v/>
      </c>
      <c r="C387" s="5" t="str">
        <f>IF(A387="","",SUMIFS(Purchases!F:F,Purchases!C:C,A387))</f>
        <v/>
      </c>
      <c r="D387" s="5" t="str">
        <f>IF(A387="","",SUMIFS(Sales!F:F,Sales!C:C,A387))</f>
        <v/>
      </c>
      <c r="E387" s="5" t="str">
        <f t="shared" si="18"/>
        <v/>
      </c>
      <c r="F387" s="5" t="str">
        <f>IF(A387="","",_xlfn.XLOOKUP(A387,Products!A:A,Products!E:E))</f>
        <v/>
      </c>
      <c r="G387" s="5" t="str">
        <f t="shared" si="19"/>
        <v/>
      </c>
      <c r="H387" s="5" t="str">
        <f>IF(A387="","",_xlfn.XLOOKUP(A387,Products!A:A,Products!G:G))</f>
        <v/>
      </c>
      <c r="I387" s="5" t="str">
        <f t="shared" si="20"/>
        <v/>
      </c>
    </row>
    <row r="388" spans="1:9" x14ac:dyDescent="0.3">
      <c r="A388" s="5" t="str">
        <f>IF(Products!A388="","",Products!A388)</f>
        <v/>
      </c>
      <c r="B388" s="5" t="str">
        <f>IF(A388="","",Products!B388)</f>
        <v/>
      </c>
      <c r="C388" s="5" t="str">
        <f>IF(A388="","",SUMIFS(Purchases!F:F,Purchases!C:C,A388))</f>
        <v/>
      </c>
      <c r="D388" s="5" t="str">
        <f>IF(A388="","",SUMIFS(Sales!F:F,Sales!C:C,A388))</f>
        <v/>
      </c>
      <c r="E388" s="5" t="str">
        <f t="shared" si="18"/>
        <v/>
      </c>
      <c r="F388" s="5" t="str">
        <f>IF(A388="","",_xlfn.XLOOKUP(A388,Products!A:A,Products!E:E))</f>
        <v/>
      </c>
      <c r="G388" s="5" t="str">
        <f t="shared" si="19"/>
        <v/>
      </c>
      <c r="H388" s="5" t="str">
        <f>IF(A388="","",_xlfn.XLOOKUP(A388,Products!A:A,Products!G:G))</f>
        <v/>
      </c>
      <c r="I388" s="5" t="str">
        <f t="shared" si="20"/>
        <v/>
      </c>
    </row>
    <row r="389" spans="1:9" x14ac:dyDescent="0.3">
      <c r="A389" s="5" t="str">
        <f>IF(Products!A389="","",Products!A389)</f>
        <v/>
      </c>
      <c r="B389" s="5" t="str">
        <f>IF(A389="","",Products!B389)</f>
        <v/>
      </c>
      <c r="C389" s="5" t="str">
        <f>IF(A389="","",SUMIFS(Purchases!F:F,Purchases!C:C,A389))</f>
        <v/>
      </c>
      <c r="D389" s="5" t="str">
        <f>IF(A389="","",SUMIFS(Sales!F:F,Sales!C:C,A389))</f>
        <v/>
      </c>
      <c r="E389" s="5" t="str">
        <f t="shared" si="18"/>
        <v/>
      </c>
      <c r="F389" s="5" t="str">
        <f>IF(A389="","",_xlfn.XLOOKUP(A389,Products!A:A,Products!E:E))</f>
        <v/>
      </c>
      <c r="G389" s="5" t="str">
        <f t="shared" si="19"/>
        <v/>
      </c>
      <c r="H389" s="5" t="str">
        <f>IF(A389="","",_xlfn.XLOOKUP(A389,Products!A:A,Products!G:G))</f>
        <v/>
      </c>
      <c r="I389" s="5" t="str">
        <f t="shared" si="20"/>
        <v/>
      </c>
    </row>
    <row r="390" spans="1:9" x14ac:dyDescent="0.3">
      <c r="A390" s="5" t="str">
        <f>IF(Products!A390="","",Products!A390)</f>
        <v/>
      </c>
      <c r="B390" s="5" t="str">
        <f>IF(A390="","",Products!B390)</f>
        <v/>
      </c>
      <c r="C390" s="5" t="str">
        <f>IF(A390="","",SUMIFS(Purchases!F:F,Purchases!C:C,A390))</f>
        <v/>
      </c>
      <c r="D390" s="5" t="str">
        <f>IF(A390="","",SUMIFS(Sales!F:F,Sales!C:C,A390))</f>
        <v/>
      </c>
      <c r="E390" s="5" t="str">
        <f t="shared" si="18"/>
        <v/>
      </c>
      <c r="F390" s="5" t="str">
        <f>IF(A390="","",_xlfn.XLOOKUP(A390,Products!A:A,Products!E:E))</f>
        <v/>
      </c>
      <c r="G390" s="5" t="str">
        <f t="shared" si="19"/>
        <v/>
      </c>
      <c r="H390" s="5" t="str">
        <f>IF(A390="","",_xlfn.XLOOKUP(A390,Products!A:A,Products!G:G))</f>
        <v/>
      </c>
      <c r="I390" s="5" t="str">
        <f t="shared" si="20"/>
        <v/>
      </c>
    </row>
    <row r="391" spans="1:9" x14ac:dyDescent="0.3">
      <c r="A391" s="5" t="str">
        <f>IF(Products!A391="","",Products!A391)</f>
        <v/>
      </c>
      <c r="B391" s="5" t="str">
        <f>IF(A391="","",Products!B391)</f>
        <v/>
      </c>
      <c r="C391" s="5" t="str">
        <f>IF(A391="","",SUMIFS(Purchases!F:F,Purchases!C:C,A391))</f>
        <v/>
      </c>
      <c r="D391" s="5" t="str">
        <f>IF(A391="","",SUMIFS(Sales!F:F,Sales!C:C,A391))</f>
        <v/>
      </c>
      <c r="E391" s="5" t="str">
        <f t="shared" si="18"/>
        <v/>
      </c>
      <c r="F391" s="5" t="str">
        <f>IF(A391="","",_xlfn.XLOOKUP(A391,Products!A:A,Products!E:E))</f>
        <v/>
      </c>
      <c r="G391" s="5" t="str">
        <f t="shared" si="19"/>
        <v/>
      </c>
      <c r="H391" s="5" t="str">
        <f>IF(A391="","",_xlfn.XLOOKUP(A391,Products!A:A,Products!G:G))</f>
        <v/>
      </c>
      <c r="I391" s="5" t="str">
        <f t="shared" si="20"/>
        <v/>
      </c>
    </row>
    <row r="392" spans="1:9" x14ac:dyDescent="0.3">
      <c r="A392" s="5" t="str">
        <f>IF(Products!A392="","",Products!A392)</f>
        <v/>
      </c>
      <c r="B392" s="5" t="str">
        <f>IF(A392="","",Products!B392)</f>
        <v/>
      </c>
      <c r="C392" s="5" t="str">
        <f>IF(A392="","",SUMIFS(Purchases!F:F,Purchases!C:C,A392))</f>
        <v/>
      </c>
      <c r="D392" s="5" t="str">
        <f>IF(A392="","",SUMIFS(Sales!F:F,Sales!C:C,A392))</f>
        <v/>
      </c>
      <c r="E392" s="5" t="str">
        <f t="shared" si="18"/>
        <v/>
      </c>
      <c r="F392" s="5" t="str">
        <f>IF(A392="","",_xlfn.XLOOKUP(A392,Products!A:A,Products!E:E))</f>
        <v/>
      </c>
      <c r="G392" s="5" t="str">
        <f t="shared" si="19"/>
        <v/>
      </c>
      <c r="H392" s="5" t="str">
        <f>IF(A392="","",_xlfn.XLOOKUP(A392,Products!A:A,Products!G:G))</f>
        <v/>
      </c>
      <c r="I392" s="5" t="str">
        <f t="shared" si="20"/>
        <v/>
      </c>
    </row>
    <row r="393" spans="1:9" x14ac:dyDescent="0.3">
      <c r="A393" s="5" t="str">
        <f>IF(Products!A393="","",Products!A393)</f>
        <v/>
      </c>
      <c r="B393" s="5" t="str">
        <f>IF(A393="","",Products!B393)</f>
        <v/>
      </c>
      <c r="C393" s="5" t="str">
        <f>IF(A393="","",SUMIFS(Purchases!F:F,Purchases!C:C,A393))</f>
        <v/>
      </c>
      <c r="D393" s="5" t="str">
        <f>IF(A393="","",SUMIFS(Sales!F:F,Sales!C:C,A393))</f>
        <v/>
      </c>
      <c r="E393" s="5" t="str">
        <f t="shared" si="18"/>
        <v/>
      </c>
      <c r="F393" s="5" t="str">
        <f>IF(A393="","",_xlfn.XLOOKUP(A393,Products!A:A,Products!E:E))</f>
        <v/>
      </c>
      <c r="G393" s="5" t="str">
        <f t="shared" si="19"/>
        <v/>
      </c>
      <c r="H393" s="5" t="str">
        <f>IF(A393="","",_xlfn.XLOOKUP(A393,Products!A:A,Products!G:G))</f>
        <v/>
      </c>
      <c r="I393" s="5" t="str">
        <f t="shared" si="20"/>
        <v/>
      </c>
    </row>
    <row r="394" spans="1:9" x14ac:dyDescent="0.3">
      <c r="A394" s="5" t="str">
        <f>IF(Products!A394="","",Products!A394)</f>
        <v/>
      </c>
      <c r="B394" s="5" t="str">
        <f>IF(A394="","",Products!B394)</f>
        <v/>
      </c>
      <c r="C394" s="5" t="str">
        <f>IF(A394="","",SUMIFS(Purchases!F:F,Purchases!C:C,A394))</f>
        <v/>
      </c>
      <c r="D394" s="5" t="str">
        <f>IF(A394="","",SUMIFS(Sales!F:F,Sales!C:C,A394))</f>
        <v/>
      </c>
      <c r="E394" s="5" t="str">
        <f t="shared" si="18"/>
        <v/>
      </c>
      <c r="F394" s="5" t="str">
        <f>IF(A394="","",_xlfn.XLOOKUP(A394,Products!A:A,Products!E:E))</f>
        <v/>
      </c>
      <c r="G394" s="5" t="str">
        <f t="shared" si="19"/>
        <v/>
      </c>
      <c r="H394" s="5" t="str">
        <f>IF(A394="","",_xlfn.XLOOKUP(A394,Products!A:A,Products!G:G))</f>
        <v/>
      </c>
      <c r="I394" s="5" t="str">
        <f t="shared" si="20"/>
        <v/>
      </c>
    </row>
    <row r="395" spans="1:9" x14ac:dyDescent="0.3">
      <c r="A395" s="5" t="str">
        <f>IF(Products!A395="","",Products!A395)</f>
        <v/>
      </c>
      <c r="B395" s="5" t="str">
        <f>IF(A395="","",Products!B395)</f>
        <v/>
      </c>
      <c r="C395" s="5" t="str">
        <f>IF(A395="","",SUMIFS(Purchases!F:F,Purchases!C:C,A395))</f>
        <v/>
      </c>
      <c r="D395" s="5" t="str">
        <f>IF(A395="","",SUMIFS(Sales!F:F,Sales!C:C,A395))</f>
        <v/>
      </c>
      <c r="E395" s="5" t="str">
        <f t="shared" si="18"/>
        <v/>
      </c>
      <c r="F395" s="5" t="str">
        <f>IF(A395="","",_xlfn.XLOOKUP(A395,Products!A:A,Products!E:E))</f>
        <v/>
      </c>
      <c r="G395" s="5" t="str">
        <f t="shared" si="19"/>
        <v/>
      </c>
      <c r="H395" s="5" t="str">
        <f>IF(A395="","",_xlfn.XLOOKUP(A395,Products!A:A,Products!G:G))</f>
        <v/>
      </c>
      <c r="I395" s="5" t="str">
        <f t="shared" si="20"/>
        <v/>
      </c>
    </row>
    <row r="396" spans="1:9" x14ac:dyDescent="0.3">
      <c r="A396" s="5" t="str">
        <f>IF(Products!A396="","",Products!A396)</f>
        <v/>
      </c>
      <c r="B396" s="5" t="str">
        <f>IF(A396="","",Products!B396)</f>
        <v/>
      </c>
      <c r="C396" s="5" t="str">
        <f>IF(A396="","",SUMIFS(Purchases!F:F,Purchases!C:C,A396))</f>
        <v/>
      </c>
      <c r="D396" s="5" t="str">
        <f>IF(A396="","",SUMIFS(Sales!F:F,Sales!C:C,A396))</f>
        <v/>
      </c>
      <c r="E396" s="5" t="str">
        <f t="shared" si="18"/>
        <v/>
      </c>
      <c r="F396" s="5" t="str">
        <f>IF(A396="","",_xlfn.XLOOKUP(A396,Products!A:A,Products!E:E))</f>
        <v/>
      </c>
      <c r="G396" s="5" t="str">
        <f t="shared" si="19"/>
        <v/>
      </c>
      <c r="H396" s="5" t="str">
        <f>IF(A396="","",_xlfn.XLOOKUP(A396,Products!A:A,Products!G:G))</f>
        <v/>
      </c>
      <c r="I396" s="5" t="str">
        <f t="shared" si="20"/>
        <v/>
      </c>
    </row>
    <row r="397" spans="1:9" x14ac:dyDescent="0.3">
      <c r="A397" s="5" t="str">
        <f>IF(Products!A397="","",Products!A397)</f>
        <v/>
      </c>
      <c r="B397" s="5" t="str">
        <f>IF(A397="","",Products!B397)</f>
        <v/>
      </c>
      <c r="C397" s="5" t="str">
        <f>IF(A397="","",SUMIFS(Purchases!F:F,Purchases!C:C,A397))</f>
        <v/>
      </c>
      <c r="D397" s="5" t="str">
        <f>IF(A397="","",SUMIFS(Sales!F:F,Sales!C:C,A397))</f>
        <v/>
      </c>
      <c r="E397" s="5" t="str">
        <f t="shared" si="18"/>
        <v/>
      </c>
      <c r="F397" s="5" t="str">
        <f>IF(A397="","",_xlfn.XLOOKUP(A397,Products!A:A,Products!E:E))</f>
        <v/>
      </c>
      <c r="G397" s="5" t="str">
        <f t="shared" si="19"/>
        <v/>
      </c>
      <c r="H397" s="5" t="str">
        <f>IF(A397="","",_xlfn.XLOOKUP(A397,Products!A:A,Products!G:G))</f>
        <v/>
      </c>
      <c r="I397" s="5" t="str">
        <f t="shared" si="20"/>
        <v/>
      </c>
    </row>
    <row r="398" spans="1:9" x14ac:dyDescent="0.3">
      <c r="A398" s="5" t="str">
        <f>IF(Products!A398="","",Products!A398)</f>
        <v/>
      </c>
      <c r="B398" s="5" t="str">
        <f>IF(A398="","",Products!B398)</f>
        <v/>
      </c>
      <c r="C398" s="5" t="str">
        <f>IF(A398="","",SUMIFS(Purchases!F:F,Purchases!C:C,A398))</f>
        <v/>
      </c>
      <c r="D398" s="5" t="str">
        <f>IF(A398="","",SUMIFS(Sales!F:F,Sales!C:C,A398))</f>
        <v/>
      </c>
      <c r="E398" s="5" t="str">
        <f t="shared" si="18"/>
        <v/>
      </c>
      <c r="F398" s="5" t="str">
        <f>IF(A398="","",_xlfn.XLOOKUP(A398,Products!A:A,Products!E:E))</f>
        <v/>
      </c>
      <c r="G398" s="5" t="str">
        <f t="shared" si="19"/>
        <v/>
      </c>
      <c r="H398" s="5" t="str">
        <f>IF(A398="","",_xlfn.XLOOKUP(A398,Products!A:A,Products!G:G))</f>
        <v/>
      </c>
      <c r="I398" s="5" t="str">
        <f t="shared" si="20"/>
        <v/>
      </c>
    </row>
    <row r="399" spans="1:9" x14ac:dyDescent="0.3">
      <c r="A399" s="5" t="str">
        <f>IF(Products!A399="","",Products!A399)</f>
        <v/>
      </c>
      <c r="B399" s="5" t="str">
        <f>IF(A399="","",Products!B399)</f>
        <v/>
      </c>
      <c r="C399" s="5" t="str">
        <f>IF(A399="","",SUMIFS(Purchases!F:F,Purchases!C:C,A399))</f>
        <v/>
      </c>
      <c r="D399" s="5" t="str">
        <f>IF(A399="","",SUMIFS(Sales!F:F,Sales!C:C,A399))</f>
        <v/>
      </c>
      <c r="E399" s="5" t="str">
        <f t="shared" si="18"/>
        <v/>
      </c>
      <c r="F399" s="5" t="str">
        <f>IF(A399="","",_xlfn.XLOOKUP(A399,Products!A:A,Products!E:E))</f>
        <v/>
      </c>
      <c r="G399" s="5" t="str">
        <f t="shared" si="19"/>
        <v/>
      </c>
      <c r="H399" s="5" t="str">
        <f>IF(A399="","",_xlfn.XLOOKUP(A399,Products!A:A,Products!G:G))</f>
        <v/>
      </c>
      <c r="I399" s="5" t="str">
        <f t="shared" si="20"/>
        <v/>
      </c>
    </row>
    <row r="400" spans="1:9" x14ac:dyDescent="0.3">
      <c r="A400" s="5" t="str">
        <f>IF(Products!A400="","",Products!A400)</f>
        <v/>
      </c>
      <c r="B400" s="5" t="str">
        <f>IF(A400="","",Products!B400)</f>
        <v/>
      </c>
      <c r="C400" s="5" t="str">
        <f>IF(A400="","",SUMIFS(Purchases!F:F,Purchases!C:C,A400))</f>
        <v/>
      </c>
      <c r="D400" s="5" t="str">
        <f>IF(A400="","",SUMIFS(Sales!F:F,Sales!C:C,A400))</f>
        <v/>
      </c>
      <c r="E400" s="5" t="str">
        <f t="shared" si="18"/>
        <v/>
      </c>
      <c r="F400" s="5" t="str">
        <f>IF(A400="","",_xlfn.XLOOKUP(A400,Products!A:A,Products!E:E))</f>
        <v/>
      </c>
      <c r="G400" s="5" t="str">
        <f t="shared" si="19"/>
        <v/>
      </c>
      <c r="H400" s="5" t="str">
        <f>IF(A400="","",_xlfn.XLOOKUP(A400,Products!A:A,Products!G:G))</f>
        <v/>
      </c>
      <c r="I400" s="5" t="str">
        <f t="shared" si="20"/>
        <v/>
      </c>
    </row>
    <row r="401" spans="1:9" x14ac:dyDescent="0.3">
      <c r="A401" s="5" t="str">
        <f>IF(Products!A401="","",Products!A401)</f>
        <v/>
      </c>
      <c r="B401" s="5" t="str">
        <f>IF(A401="","",Products!B401)</f>
        <v/>
      </c>
      <c r="C401" s="5" t="str">
        <f>IF(A401="","",SUMIFS(Purchases!F:F,Purchases!C:C,A401))</f>
        <v/>
      </c>
      <c r="D401" s="5" t="str">
        <f>IF(A401="","",SUMIFS(Sales!F:F,Sales!C:C,A401))</f>
        <v/>
      </c>
      <c r="E401" s="5" t="str">
        <f t="shared" si="18"/>
        <v/>
      </c>
      <c r="F401" s="5" t="str">
        <f>IF(A401="","",_xlfn.XLOOKUP(A401,Products!A:A,Products!E:E))</f>
        <v/>
      </c>
      <c r="G401" s="5" t="str">
        <f t="shared" si="19"/>
        <v/>
      </c>
      <c r="H401" s="5" t="str">
        <f>IF(A401="","",_xlfn.XLOOKUP(A401,Products!A:A,Products!G:G))</f>
        <v/>
      </c>
      <c r="I401" s="5" t="str">
        <f t="shared" si="20"/>
        <v/>
      </c>
    </row>
    <row r="402" spans="1:9" x14ac:dyDescent="0.3">
      <c r="A402" s="5" t="str">
        <f>IF(Products!A402="","",Products!A402)</f>
        <v/>
      </c>
      <c r="B402" s="5" t="str">
        <f>IF(A402="","",Products!B402)</f>
        <v/>
      </c>
      <c r="C402" s="5" t="str">
        <f>IF(A402="","",SUMIFS(Purchases!F:F,Purchases!C:C,A402))</f>
        <v/>
      </c>
      <c r="D402" s="5" t="str">
        <f>IF(A402="","",SUMIFS(Sales!F:F,Sales!C:C,A402))</f>
        <v/>
      </c>
      <c r="E402" s="5" t="str">
        <f t="shared" si="18"/>
        <v/>
      </c>
      <c r="F402" s="5" t="str">
        <f>IF(A402="","",_xlfn.XLOOKUP(A402,Products!A:A,Products!E:E))</f>
        <v/>
      </c>
      <c r="G402" s="5" t="str">
        <f t="shared" si="19"/>
        <v/>
      </c>
      <c r="H402" s="5" t="str">
        <f>IF(A402="","",_xlfn.XLOOKUP(A402,Products!A:A,Products!G:G))</f>
        <v/>
      </c>
      <c r="I402" s="5" t="str">
        <f t="shared" si="20"/>
        <v/>
      </c>
    </row>
    <row r="403" spans="1:9" x14ac:dyDescent="0.3">
      <c r="A403" s="5" t="str">
        <f>IF(Products!A403="","",Products!A403)</f>
        <v/>
      </c>
      <c r="B403" s="5" t="str">
        <f>IF(A403="","",Products!B403)</f>
        <v/>
      </c>
      <c r="C403" s="5" t="str">
        <f>IF(A403="","",SUMIFS(Purchases!F:F,Purchases!C:C,A403))</f>
        <v/>
      </c>
      <c r="D403" s="5" t="str">
        <f>IF(A403="","",SUMIFS(Sales!F:F,Sales!C:C,A403))</f>
        <v/>
      </c>
      <c r="E403" s="5" t="str">
        <f t="shared" si="18"/>
        <v/>
      </c>
      <c r="F403" s="5" t="str">
        <f>IF(A403="","",_xlfn.XLOOKUP(A403,Products!A:A,Products!E:E))</f>
        <v/>
      </c>
      <c r="G403" s="5" t="str">
        <f t="shared" si="19"/>
        <v/>
      </c>
      <c r="H403" s="5" t="str">
        <f>IF(A403="","",_xlfn.XLOOKUP(A403,Products!A:A,Products!G:G))</f>
        <v/>
      </c>
      <c r="I403" s="5" t="str">
        <f t="shared" si="20"/>
        <v/>
      </c>
    </row>
    <row r="404" spans="1:9" x14ac:dyDescent="0.3">
      <c r="A404" s="5" t="str">
        <f>IF(Products!A404="","",Products!A404)</f>
        <v/>
      </c>
      <c r="B404" s="5" t="str">
        <f>IF(A404="","",Products!B404)</f>
        <v/>
      </c>
      <c r="C404" s="5" t="str">
        <f>IF(A404="","",SUMIFS(Purchases!F:F,Purchases!C:C,A404))</f>
        <v/>
      </c>
      <c r="D404" s="5" t="str">
        <f>IF(A404="","",SUMIFS(Sales!F:F,Sales!C:C,A404))</f>
        <v/>
      </c>
      <c r="E404" s="5" t="str">
        <f t="shared" si="18"/>
        <v/>
      </c>
      <c r="F404" s="5" t="str">
        <f>IF(A404="","",_xlfn.XLOOKUP(A404,Products!A:A,Products!E:E))</f>
        <v/>
      </c>
      <c r="G404" s="5" t="str">
        <f t="shared" si="19"/>
        <v/>
      </c>
      <c r="H404" s="5" t="str">
        <f>IF(A404="","",_xlfn.XLOOKUP(A404,Products!A:A,Products!G:G))</f>
        <v/>
      </c>
      <c r="I404" s="5" t="str">
        <f t="shared" si="20"/>
        <v/>
      </c>
    </row>
    <row r="405" spans="1:9" x14ac:dyDescent="0.3">
      <c r="A405" s="5" t="str">
        <f>IF(Products!A405="","",Products!A405)</f>
        <v/>
      </c>
      <c r="B405" s="5" t="str">
        <f>IF(A405="","",Products!B405)</f>
        <v/>
      </c>
      <c r="C405" s="5" t="str">
        <f>IF(A405="","",SUMIFS(Purchases!F:F,Purchases!C:C,A405))</f>
        <v/>
      </c>
      <c r="D405" s="5" t="str">
        <f>IF(A405="","",SUMIFS(Sales!F:F,Sales!C:C,A405))</f>
        <v/>
      </c>
      <c r="E405" s="5" t="str">
        <f t="shared" ref="E405:E468" si="21">IF(A405="","",C405-D405)</f>
        <v/>
      </c>
      <c r="F405" s="5" t="str">
        <f>IF(A405="","",_xlfn.XLOOKUP(A405,Products!A:A,Products!E:E))</f>
        <v/>
      </c>
      <c r="G405" s="5" t="str">
        <f t="shared" ref="G405:G468" si="22">IF(A405="","",E405*F405)</f>
        <v/>
      </c>
      <c r="H405" s="5" t="str">
        <f>IF(A405="","",_xlfn.XLOOKUP(A405,Products!A:A,Products!G:G))</f>
        <v/>
      </c>
      <c r="I405" s="5" t="str">
        <f t="shared" ref="I405:I468" si="23">IF(A405="","",IF(E405&lt;H405,"LOW STOCK","OK"))</f>
        <v/>
      </c>
    </row>
    <row r="406" spans="1:9" x14ac:dyDescent="0.3">
      <c r="A406" s="5" t="str">
        <f>IF(Products!A406="","",Products!A406)</f>
        <v/>
      </c>
      <c r="B406" s="5" t="str">
        <f>IF(A406="","",Products!B406)</f>
        <v/>
      </c>
      <c r="C406" s="5" t="str">
        <f>IF(A406="","",SUMIFS(Purchases!F:F,Purchases!C:C,A406))</f>
        <v/>
      </c>
      <c r="D406" s="5" t="str">
        <f>IF(A406="","",SUMIFS(Sales!F:F,Sales!C:C,A406))</f>
        <v/>
      </c>
      <c r="E406" s="5" t="str">
        <f t="shared" si="21"/>
        <v/>
      </c>
      <c r="F406" s="5" t="str">
        <f>IF(A406="","",_xlfn.XLOOKUP(A406,Products!A:A,Products!E:E))</f>
        <v/>
      </c>
      <c r="G406" s="5" t="str">
        <f t="shared" si="22"/>
        <v/>
      </c>
      <c r="H406" s="5" t="str">
        <f>IF(A406="","",_xlfn.XLOOKUP(A406,Products!A:A,Products!G:G))</f>
        <v/>
      </c>
      <c r="I406" s="5" t="str">
        <f t="shared" si="23"/>
        <v/>
      </c>
    </row>
    <row r="407" spans="1:9" x14ac:dyDescent="0.3">
      <c r="A407" s="5" t="str">
        <f>IF(Products!A407="","",Products!A407)</f>
        <v/>
      </c>
      <c r="B407" s="5" t="str">
        <f>IF(A407="","",Products!B407)</f>
        <v/>
      </c>
      <c r="C407" s="5" t="str">
        <f>IF(A407="","",SUMIFS(Purchases!F:F,Purchases!C:C,A407))</f>
        <v/>
      </c>
      <c r="D407" s="5" t="str">
        <f>IF(A407="","",SUMIFS(Sales!F:F,Sales!C:C,A407))</f>
        <v/>
      </c>
      <c r="E407" s="5" t="str">
        <f t="shared" si="21"/>
        <v/>
      </c>
      <c r="F407" s="5" t="str">
        <f>IF(A407="","",_xlfn.XLOOKUP(A407,Products!A:A,Products!E:E))</f>
        <v/>
      </c>
      <c r="G407" s="5" t="str">
        <f t="shared" si="22"/>
        <v/>
      </c>
      <c r="H407" s="5" t="str">
        <f>IF(A407="","",_xlfn.XLOOKUP(A407,Products!A:A,Products!G:G))</f>
        <v/>
      </c>
      <c r="I407" s="5" t="str">
        <f t="shared" si="23"/>
        <v/>
      </c>
    </row>
    <row r="408" spans="1:9" x14ac:dyDescent="0.3">
      <c r="A408" s="5" t="str">
        <f>IF(Products!A408="","",Products!A408)</f>
        <v/>
      </c>
      <c r="B408" s="5" t="str">
        <f>IF(A408="","",Products!B408)</f>
        <v/>
      </c>
      <c r="C408" s="5" t="str">
        <f>IF(A408="","",SUMIFS(Purchases!F:F,Purchases!C:C,A408))</f>
        <v/>
      </c>
      <c r="D408" s="5" t="str">
        <f>IF(A408="","",SUMIFS(Sales!F:F,Sales!C:C,A408))</f>
        <v/>
      </c>
      <c r="E408" s="5" t="str">
        <f t="shared" si="21"/>
        <v/>
      </c>
      <c r="F408" s="5" t="str">
        <f>IF(A408="","",_xlfn.XLOOKUP(A408,Products!A:A,Products!E:E))</f>
        <v/>
      </c>
      <c r="G408" s="5" t="str">
        <f t="shared" si="22"/>
        <v/>
      </c>
      <c r="H408" s="5" t="str">
        <f>IF(A408="","",_xlfn.XLOOKUP(A408,Products!A:A,Products!G:G))</f>
        <v/>
      </c>
      <c r="I408" s="5" t="str">
        <f t="shared" si="23"/>
        <v/>
      </c>
    </row>
    <row r="409" spans="1:9" x14ac:dyDescent="0.3">
      <c r="A409" s="5" t="str">
        <f>IF(Products!A409="","",Products!A409)</f>
        <v/>
      </c>
      <c r="B409" s="5" t="str">
        <f>IF(A409="","",Products!B409)</f>
        <v/>
      </c>
      <c r="C409" s="5" t="str">
        <f>IF(A409="","",SUMIFS(Purchases!F:F,Purchases!C:C,A409))</f>
        <v/>
      </c>
      <c r="D409" s="5" t="str">
        <f>IF(A409="","",SUMIFS(Sales!F:F,Sales!C:C,A409))</f>
        <v/>
      </c>
      <c r="E409" s="5" t="str">
        <f t="shared" si="21"/>
        <v/>
      </c>
      <c r="F409" s="5" t="str">
        <f>IF(A409="","",_xlfn.XLOOKUP(A409,Products!A:A,Products!E:E))</f>
        <v/>
      </c>
      <c r="G409" s="5" t="str">
        <f t="shared" si="22"/>
        <v/>
      </c>
      <c r="H409" s="5" t="str">
        <f>IF(A409="","",_xlfn.XLOOKUP(A409,Products!A:A,Products!G:G))</f>
        <v/>
      </c>
      <c r="I409" s="5" t="str">
        <f t="shared" si="23"/>
        <v/>
      </c>
    </row>
    <row r="410" spans="1:9" x14ac:dyDescent="0.3">
      <c r="A410" s="5" t="str">
        <f>IF(Products!A410="","",Products!A410)</f>
        <v/>
      </c>
      <c r="B410" s="5" t="str">
        <f>IF(A410="","",Products!B410)</f>
        <v/>
      </c>
      <c r="C410" s="5" t="str">
        <f>IF(A410="","",SUMIFS(Purchases!F:F,Purchases!C:C,A410))</f>
        <v/>
      </c>
      <c r="D410" s="5" t="str">
        <f>IF(A410="","",SUMIFS(Sales!F:F,Sales!C:C,A410))</f>
        <v/>
      </c>
      <c r="E410" s="5" t="str">
        <f t="shared" si="21"/>
        <v/>
      </c>
      <c r="F410" s="5" t="str">
        <f>IF(A410="","",_xlfn.XLOOKUP(A410,Products!A:A,Products!E:E))</f>
        <v/>
      </c>
      <c r="G410" s="5" t="str">
        <f t="shared" si="22"/>
        <v/>
      </c>
      <c r="H410" s="5" t="str">
        <f>IF(A410="","",_xlfn.XLOOKUP(A410,Products!A:A,Products!G:G))</f>
        <v/>
      </c>
      <c r="I410" s="5" t="str">
        <f t="shared" si="23"/>
        <v/>
      </c>
    </row>
    <row r="411" spans="1:9" x14ac:dyDescent="0.3">
      <c r="A411" s="5" t="str">
        <f>IF(Products!A411="","",Products!A411)</f>
        <v/>
      </c>
      <c r="B411" s="5" t="str">
        <f>IF(A411="","",Products!B411)</f>
        <v/>
      </c>
      <c r="C411" s="5" t="str">
        <f>IF(A411="","",SUMIFS(Purchases!F:F,Purchases!C:C,A411))</f>
        <v/>
      </c>
      <c r="D411" s="5" t="str">
        <f>IF(A411="","",SUMIFS(Sales!F:F,Sales!C:C,A411))</f>
        <v/>
      </c>
      <c r="E411" s="5" t="str">
        <f t="shared" si="21"/>
        <v/>
      </c>
      <c r="F411" s="5" t="str">
        <f>IF(A411="","",_xlfn.XLOOKUP(A411,Products!A:A,Products!E:E))</f>
        <v/>
      </c>
      <c r="G411" s="5" t="str">
        <f t="shared" si="22"/>
        <v/>
      </c>
      <c r="H411" s="5" t="str">
        <f>IF(A411="","",_xlfn.XLOOKUP(A411,Products!A:A,Products!G:G))</f>
        <v/>
      </c>
      <c r="I411" s="5" t="str">
        <f t="shared" si="23"/>
        <v/>
      </c>
    </row>
    <row r="412" spans="1:9" x14ac:dyDescent="0.3">
      <c r="A412" s="5" t="str">
        <f>IF(Products!A412="","",Products!A412)</f>
        <v/>
      </c>
      <c r="B412" s="5" t="str">
        <f>IF(A412="","",Products!B412)</f>
        <v/>
      </c>
      <c r="C412" s="5" t="str">
        <f>IF(A412="","",SUMIFS(Purchases!F:F,Purchases!C:C,A412))</f>
        <v/>
      </c>
      <c r="D412" s="5" t="str">
        <f>IF(A412="","",SUMIFS(Sales!F:F,Sales!C:C,A412))</f>
        <v/>
      </c>
      <c r="E412" s="5" t="str">
        <f t="shared" si="21"/>
        <v/>
      </c>
      <c r="F412" s="5" t="str">
        <f>IF(A412="","",_xlfn.XLOOKUP(A412,Products!A:A,Products!E:E))</f>
        <v/>
      </c>
      <c r="G412" s="5" t="str">
        <f t="shared" si="22"/>
        <v/>
      </c>
      <c r="H412" s="5" t="str">
        <f>IF(A412="","",_xlfn.XLOOKUP(A412,Products!A:A,Products!G:G))</f>
        <v/>
      </c>
      <c r="I412" s="5" t="str">
        <f t="shared" si="23"/>
        <v/>
      </c>
    </row>
    <row r="413" spans="1:9" x14ac:dyDescent="0.3">
      <c r="A413" s="5" t="str">
        <f>IF(Products!A413="","",Products!A413)</f>
        <v/>
      </c>
      <c r="B413" s="5" t="str">
        <f>IF(A413="","",Products!B413)</f>
        <v/>
      </c>
      <c r="C413" s="5" t="str">
        <f>IF(A413="","",SUMIFS(Purchases!F:F,Purchases!C:C,A413))</f>
        <v/>
      </c>
      <c r="D413" s="5" t="str">
        <f>IF(A413="","",SUMIFS(Sales!F:F,Sales!C:C,A413))</f>
        <v/>
      </c>
      <c r="E413" s="5" t="str">
        <f t="shared" si="21"/>
        <v/>
      </c>
      <c r="F413" s="5" t="str">
        <f>IF(A413="","",_xlfn.XLOOKUP(A413,Products!A:A,Products!E:E))</f>
        <v/>
      </c>
      <c r="G413" s="5" t="str">
        <f t="shared" si="22"/>
        <v/>
      </c>
      <c r="H413" s="5" t="str">
        <f>IF(A413="","",_xlfn.XLOOKUP(A413,Products!A:A,Products!G:G))</f>
        <v/>
      </c>
      <c r="I413" s="5" t="str">
        <f t="shared" si="23"/>
        <v/>
      </c>
    </row>
    <row r="414" spans="1:9" x14ac:dyDescent="0.3">
      <c r="A414" s="5" t="str">
        <f>IF(Products!A414="","",Products!A414)</f>
        <v/>
      </c>
      <c r="B414" s="5" t="str">
        <f>IF(A414="","",Products!B414)</f>
        <v/>
      </c>
      <c r="C414" s="5" t="str">
        <f>IF(A414="","",SUMIFS(Purchases!F:F,Purchases!C:C,A414))</f>
        <v/>
      </c>
      <c r="D414" s="5" t="str">
        <f>IF(A414="","",SUMIFS(Sales!F:F,Sales!C:C,A414))</f>
        <v/>
      </c>
      <c r="E414" s="5" t="str">
        <f t="shared" si="21"/>
        <v/>
      </c>
      <c r="F414" s="5" t="str">
        <f>IF(A414="","",_xlfn.XLOOKUP(A414,Products!A:A,Products!E:E))</f>
        <v/>
      </c>
      <c r="G414" s="5" t="str">
        <f t="shared" si="22"/>
        <v/>
      </c>
      <c r="H414" s="5" t="str">
        <f>IF(A414="","",_xlfn.XLOOKUP(A414,Products!A:A,Products!G:G))</f>
        <v/>
      </c>
      <c r="I414" s="5" t="str">
        <f t="shared" si="23"/>
        <v/>
      </c>
    </row>
    <row r="415" spans="1:9" x14ac:dyDescent="0.3">
      <c r="A415" s="5" t="str">
        <f>IF(Products!A415="","",Products!A415)</f>
        <v/>
      </c>
      <c r="B415" s="5" t="str">
        <f>IF(A415="","",Products!B415)</f>
        <v/>
      </c>
      <c r="C415" s="5" t="str">
        <f>IF(A415="","",SUMIFS(Purchases!F:F,Purchases!C:C,A415))</f>
        <v/>
      </c>
      <c r="D415" s="5" t="str">
        <f>IF(A415="","",SUMIFS(Sales!F:F,Sales!C:C,A415))</f>
        <v/>
      </c>
      <c r="E415" s="5" t="str">
        <f t="shared" si="21"/>
        <v/>
      </c>
      <c r="F415" s="5" t="str">
        <f>IF(A415="","",_xlfn.XLOOKUP(A415,Products!A:A,Products!E:E))</f>
        <v/>
      </c>
      <c r="G415" s="5" t="str">
        <f t="shared" si="22"/>
        <v/>
      </c>
      <c r="H415" s="5" t="str">
        <f>IF(A415="","",_xlfn.XLOOKUP(A415,Products!A:A,Products!G:G))</f>
        <v/>
      </c>
      <c r="I415" s="5" t="str">
        <f t="shared" si="23"/>
        <v/>
      </c>
    </row>
    <row r="416" spans="1:9" x14ac:dyDescent="0.3">
      <c r="A416" s="5" t="str">
        <f>IF(Products!A416="","",Products!A416)</f>
        <v/>
      </c>
      <c r="B416" s="5" t="str">
        <f>IF(A416="","",Products!B416)</f>
        <v/>
      </c>
      <c r="C416" s="5" t="str">
        <f>IF(A416="","",SUMIFS(Purchases!F:F,Purchases!C:C,A416))</f>
        <v/>
      </c>
      <c r="D416" s="5" t="str">
        <f>IF(A416="","",SUMIFS(Sales!F:F,Sales!C:C,A416))</f>
        <v/>
      </c>
      <c r="E416" s="5" t="str">
        <f t="shared" si="21"/>
        <v/>
      </c>
      <c r="F416" s="5" t="str">
        <f>IF(A416="","",_xlfn.XLOOKUP(A416,Products!A:A,Products!E:E))</f>
        <v/>
      </c>
      <c r="G416" s="5" t="str">
        <f t="shared" si="22"/>
        <v/>
      </c>
      <c r="H416" s="5" t="str">
        <f>IF(A416="","",_xlfn.XLOOKUP(A416,Products!A:A,Products!G:G))</f>
        <v/>
      </c>
      <c r="I416" s="5" t="str">
        <f t="shared" si="23"/>
        <v/>
      </c>
    </row>
    <row r="417" spans="1:9" x14ac:dyDescent="0.3">
      <c r="A417" s="5" t="str">
        <f>IF(Products!A417="","",Products!A417)</f>
        <v/>
      </c>
      <c r="B417" s="5" t="str">
        <f>IF(A417="","",Products!B417)</f>
        <v/>
      </c>
      <c r="C417" s="5" t="str">
        <f>IF(A417="","",SUMIFS(Purchases!F:F,Purchases!C:C,A417))</f>
        <v/>
      </c>
      <c r="D417" s="5" t="str">
        <f>IF(A417="","",SUMIFS(Sales!F:F,Sales!C:C,A417))</f>
        <v/>
      </c>
      <c r="E417" s="5" t="str">
        <f t="shared" si="21"/>
        <v/>
      </c>
      <c r="F417" s="5" t="str">
        <f>IF(A417="","",_xlfn.XLOOKUP(A417,Products!A:A,Products!E:E))</f>
        <v/>
      </c>
      <c r="G417" s="5" t="str">
        <f t="shared" si="22"/>
        <v/>
      </c>
      <c r="H417" s="5" t="str">
        <f>IF(A417="","",_xlfn.XLOOKUP(A417,Products!A:A,Products!G:G))</f>
        <v/>
      </c>
      <c r="I417" s="5" t="str">
        <f t="shared" si="23"/>
        <v/>
      </c>
    </row>
    <row r="418" spans="1:9" x14ac:dyDescent="0.3">
      <c r="A418" s="5" t="str">
        <f>IF(Products!A418="","",Products!A418)</f>
        <v/>
      </c>
      <c r="B418" s="5" t="str">
        <f>IF(A418="","",Products!B418)</f>
        <v/>
      </c>
      <c r="C418" s="5" t="str">
        <f>IF(A418="","",SUMIFS(Purchases!F:F,Purchases!C:C,A418))</f>
        <v/>
      </c>
      <c r="D418" s="5" t="str">
        <f>IF(A418="","",SUMIFS(Sales!F:F,Sales!C:C,A418))</f>
        <v/>
      </c>
      <c r="E418" s="5" t="str">
        <f t="shared" si="21"/>
        <v/>
      </c>
      <c r="F418" s="5" t="str">
        <f>IF(A418="","",_xlfn.XLOOKUP(A418,Products!A:A,Products!E:E))</f>
        <v/>
      </c>
      <c r="G418" s="5" t="str">
        <f t="shared" si="22"/>
        <v/>
      </c>
      <c r="H418" s="5" t="str">
        <f>IF(A418="","",_xlfn.XLOOKUP(A418,Products!A:A,Products!G:G))</f>
        <v/>
      </c>
      <c r="I418" s="5" t="str">
        <f t="shared" si="23"/>
        <v/>
      </c>
    </row>
    <row r="419" spans="1:9" x14ac:dyDescent="0.3">
      <c r="A419" s="5" t="str">
        <f>IF(Products!A419="","",Products!A419)</f>
        <v/>
      </c>
      <c r="B419" s="5" t="str">
        <f>IF(A419="","",Products!B419)</f>
        <v/>
      </c>
      <c r="C419" s="5" t="str">
        <f>IF(A419="","",SUMIFS(Purchases!F:F,Purchases!C:C,A419))</f>
        <v/>
      </c>
      <c r="D419" s="5" t="str">
        <f>IF(A419="","",SUMIFS(Sales!F:F,Sales!C:C,A419))</f>
        <v/>
      </c>
      <c r="E419" s="5" t="str">
        <f t="shared" si="21"/>
        <v/>
      </c>
      <c r="F419" s="5" t="str">
        <f>IF(A419="","",_xlfn.XLOOKUP(A419,Products!A:A,Products!E:E))</f>
        <v/>
      </c>
      <c r="G419" s="5" t="str">
        <f t="shared" si="22"/>
        <v/>
      </c>
      <c r="H419" s="5" t="str">
        <f>IF(A419="","",_xlfn.XLOOKUP(A419,Products!A:A,Products!G:G))</f>
        <v/>
      </c>
      <c r="I419" s="5" t="str">
        <f t="shared" si="23"/>
        <v/>
      </c>
    </row>
    <row r="420" spans="1:9" x14ac:dyDescent="0.3">
      <c r="A420" s="5" t="str">
        <f>IF(Products!A420="","",Products!A420)</f>
        <v/>
      </c>
      <c r="B420" s="5" t="str">
        <f>IF(A420="","",Products!B420)</f>
        <v/>
      </c>
      <c r="C420" s="5" t="str">
        <f>IF(A420="","",SUMIFS(Purchases!F:F,Purchases!C:C,A420))</f>
        <v/>
      </c>
      <c r="D420" s="5" t="str">
        <f>IF(A420="","",SUMIFS(Sales!F:F,Sales!C:C,A420))</f>
        <v/>
      </c>
      <c r="E420" s="5" t="str">
        <f t="shared" si="21"/>
        <v/>
      </c>
      <c r="F420" s="5" t="str">
        <f>IF(A420="","",_xlfn.XLOOKUP(A420,Products!A:A,Products!E:E))</f>
        <v/>
      </c>
      <c r="G420" s="5" t="str">
        <f t="shared" si="22"/>
        <v/>
      </c>
      <c r="H420" s="5" t="str">
        <f>IF(A420="","",_xlfn.XLOOKUP(A420,Products!A:A,Products!G:G))</f>
        <v/>
      </c>
      <c r="I420" s="5" t="str">
        <f t="shared" si="23"/>
        <v/>
      </c>
    </row>
    <row r="421" spans="1:9" x14ac:dyDescent="0.3">
      <c r="A421" s="5" t="str">
        <f>IF(Products!A421="","",Products!A421)</f>
        <v/>
      </c>
      <c r="B421" s="5" t="str">
        <f>IF(A421="","",Products!B421)</f>
        <v/>
      </c>
      <c r="C421" s="5" t="str">
        <f>IF(A421="","",SUMIFS(Purchases!F:F,Purchases!C:C,A421))</f>
        <v/>
      </c>
      <c r="D421" s="5" t="str">
        <f>IF(A421="","",SUMIFS(Sales!F:F,Sales!C:C,A421))</f>
        <v/>
      </c>
      <c r="E421" s="5" t="str">
        <f t="shared" si="21"/>
        <v/>
      </c>
      <c r="F421" s="5" t="str">
        <f>IF(A421="","",_xlfn.XLOOKUP(A421,Products!A:A,Products!E:E))</f>
        <v/>
      </c>
      <c r="G421" s="5" t="str">
        <f t="shared" si="22"/>
        <v/>
      </c>
      <c r="H421" s="5" t="str">
        <f>IF(A421="","",_xlfn.XLOOKUP(A421,Products!A:A,Products!G:G))</f>
        <v/>
      </c>
      <c r="I421" s="5" t="str">
        <f t="shared" si="23"/>
        <v/>
      </c>
    </row>
    <row r="422" spans="1:9" x14ac:dyDescent="0.3">
      <c r="A422" s="5" t="str">
        <f>IF(Products!A422="","",Products!A422)</f>
        <v/>
      </c>
      <c r="B422" s="5" t="str">
        <f>IF(A422="","",Products!B422)</f>
        <v/>
      </c>
      <c r="C422" s="5" t="str">
        <f>IF(A422="","",SUMIFS(Purchases!F:F,Purchases!C:C,A422))</f>
        <v/>
      </c>
      <c r="D422" s="5" t="str">
        <f>IF(A422="","",SUMIFS(Sales!F:F,Sales!C:C,A422))</f>
        <v/>
      </c>
      <c r="E422" s="5" t="str">
        <f t="shared" si="21"/>
        <v/>
      </c>
      <c r="F422" s="5" t="str">
        <f>IF(A422="","",_xlfn.XLOOKUP(A422,Products!A:A,Products!E:E))</f>
        <v/>
      </c>
      <c r="G422" s="5" t="str">
        <f t="shared" si="22"/>
        <v/>
      </c>
      <c r="H422" s="5" t="str">
        <f>IF(A422="","",_xlfn.XLOOKUP(A422,Products!A:A,Products!G:G))</f>
        <v/>
      </c>
      <c r="I422" s="5" t="str">
        <f t="shared" si="23"/>
        <v/>
      </c>
    </row>
    <row r="423" spans="1:9" x14ac:dyDescent="0.3">
      <c r="A423" s="5" t="str">
        <f>IF(Products!A423="","",Products!A423)</f>
        <v/>
      </c>
      <c r="B423" s="5" t="str">
        <f>IF(A423="","",Products!B423)</f>
        <v/>
      </c>
      <c r="C423" s="5" t="str">
        <f>IF(A423="","",SUMIFS(Purchases!F:F,Purchases!C:C,A423))</f>
        <v/>
      </c>
      <c r="D423" s="5" t="str">
        <f>IF(A423="","",SUMIFS(Sales!F:F,Sales!C:C,A423))</f>
        <v/>
      </c>
      <c r="E423" s="5" t="str">
        <f t="shared" si="21"/>
        <v/>
      </c>
      <c r="F423" s="5" t="str">
        <f>IF(A423="","",_xlfn.XLOOKUP(A423,Products!A:A,Products!E:E))</f>
        <v/>
      </c>
      <c r="G423" s="5" t="str">
        <f t="shared" si="22"/>
        <v/>
      </c>
      <c r="H423" s="5" t="str">
        <f>IF(A423="","",_xlfn.XLOOKUP(A423,Products!A:A,Products!G:G))</f>
        <v/>
      </c>
      <c r="I423" s="5" t="str">
        <f t="shared" si="23"/>
        <v/>
      </c>
    </row>
    <row r="424" spans="1:9" x14ac:dyDescent="0.3">
      <c r="A424" s="5" t="str">
        <f>IF(Products!A424="","",Products!A424)</f>
        <v/>
      </c>
      <c r="B424" s="5" t="str">
        <f>IF(A424="","",Products!B424)</f>
        <v/>
      </c>
      <c r="C424" s="5" t="str">
        <f>IF(A424="","",SUMIFS(Purchases!F:F,Purchases!C:C,A424))</f>
        <v/>
      </c>
      <c r="D424" s="5" t="str">
        <f>IF(A424="","",SUMIFS(Sales!F:F,Sales!C:C,A424))</f>
        <v/>
      </c>
      <c r="E424" s="5" t="str">
        <f t="shared" si="21"/>
        <v/>
      </c>
      <c r="F424" s="5" t="str">
        <f>IF(A424="","",_xlfn.XLOOKUP(A424,Products!A:A,Products!E:E))</f>
        <v/>
      </c>
      <c r="G424" s="5" t="str">
        <f t="shared" si="22"/>
        <v/>
      </c>
      <c r="H424" s="5" t="str">
        <f>IF(A424="","",_xlfn.XLOOKUP(A424,Products!A:A,Products!G:G))</f>
        <v/>
      </c>
      <c r="I424" s="5" t="str">
        <f t="shared" si="23"/>
        <v/>
      </c>
    </row>
    <row r="425" spans="1:9" x14ac:dyDescent="0.3">
      <c r="A425" s="5" t="str">
        <f>IF(Products!A425="","",Products!A425)</f>
        <v/>
      </c>
      <c r="B425" s="5" t="str">
        <f>IF(A425="","",Products!B425)</f>
        <v/>
      </c>
      <c r="C425" s="5" t="str">
        <f>IF(A425="","",SUMIFS(Purchases!F:F,Purchases!C:C,A425))</f>
        <v/>
      </c>
      <c r="D425" s="5" t="str">
        <f>IF(A425="","",SUMIFS(Sales!F:F,Sales!C:C,A425))</f>
        <v/>
      </c>
      <c r="E425" s="5" t="str">
        <f t="shared" si="21"/>
        <v/>
      </c>
      <c r="F425" s="5" t="str">
        <f>IF(A425="","",_xlfn.XLOOKUP(A425,Products!A:A,Products!E:E))</f>
        <v/>
      </c>
      <c r="G425" s="5" t="str">
        <f t="shared" si="22"/>
        <v/>
      </c>
      <c r="H425" s="5" t="str">
        <f>IF(A425="","",_xlfn.XLOOKUP(A425,Products!A:A,Products!G:G))</f>
        <v/>
      </c>
      <c r="I425" s="5" t="str">
        <f t="shared" si="23"/>
        <v/>
      </c>
    </row>
    <row r="426" spans="1:9" x14ac:dyDescent="0.3">
      <c r="A426" s="5" t="str">
        <f>IF(Products!A426="","",Products!A426)</f>
        <v/>
      </c>
      <c r="B426" s="5" t="str">
        <f>IF(A426="","",Products!B426)</f>
        <v/>
      </c>
      <c r="C426" s="5" t="str">
        <f>IF(A426="","",SUMIFS(Purchases!F:F,Purchases!C:C,A426))</f>
        <v/>
      </c>
      <c r="D426" s="5" t="str">
        <f>IF(A426="","",SUMIFS(Sales!F:F,Sales!C:C,A426))</f>
        <v/>
      </c>
      <c r="E426" s="5" t="str">
        <f t="shared" si="21"/>
        <v/>
      </c>
      <c r="F426" s="5" t="str">
        <f>IF(A426="","",_xlfn.XLOOKUP(A426,Products!A:A,Products!E:E))</f>
        <v/>
      </c>
      <c r="G426" s="5" t="str">
        <f t="shared" si="22"/>
        <v/>
      </c>
      <c r="H426" s="5" t="str">
        <f>IF(A426="","",_xlfn.XLOOKUP(A426,Products!A:A,Products!G:G))</f>
        <v/>
      </c>
      <c r="I426" s="5" t="str">
        <f t="shared" si="23"/>
        <v/>
      </c>
    </row>
    <row r="427" spans="1:9" x14ac:dyDescent="0.3">
      <c r="A427" s="5" t="str">
        <f>IF(Products!A427="","",Products!A427)</f>
        <v/>
      </c>
      <c r="B427" s="5" t="str">
        <f>IF(A427="","",Products!B427)</f>
        <v/>
      </c>
      <c r="C427" s="5" t="str">
        <f>IF(A427="","",SUMIFS(Purchases!F:F,Purchases!C:C,A427))</f>
        <v/>
      </c>
      <c r="D427" s="5" t="str">
        <f>IF(A427="","",SUMIFS(Sales!F:F,Sales!C:C,A427))</f>
        <v/>
      </c>
      <c r="E427" s="5" t="str">
        <f t="shared" si="21"/>
        <v/>
      </c>
      <c r="F427" s="5" t="str">
        <f>IF(A427="","",_xlfn.XLOOKUP(A427,Products!A:A,Products!E:E))</f>
        <v/>
      </c>
      <c r="G427" s="5" t="str">
        <f t="shared" si="22"/>
        <v/>
      </c>
      <c r="H427" s="5" t="str">
        <f>IF(A427="","",_xlfn.XLOOKUP(A427,Products!A:A,Products!G:G))</f>
        <v/>
      </c>
      <c r="I427" s="5" t="str">
        <f t="shared" si="23"/>
        <v/>
      </c>
    </row>
    <row r="428" spans="1:9" x14ac:dyDescent="0.3">
      <c r="A428" s="5" t="str">
        <f>IF(Products!A428="","",Products!A428)</f>
        <v/>
      </c>
      <c r="B428" s="5" t="str">
        <f>IF(A428="","",Products!B428)</f>
        <v/>
      </c>
      <c r="C428" s="5" t="str">
        <f>IF(A428="","",SUMIFS(Purchases!F:F,Purchases!C:C,A428))</f>
        <v/>
      </c>
      <c r="D428" s="5" t="str">
        <f>IF(A428="","",SUMIFS(Sales!F:F,Sales!C:C,A428))</f>
        <v/>
      </c>
      <c r="E428" s="5" t="str">
        <f t="shared" si="21"/>
        <v/>
      </c>
      <c r="F428" s="5" t="str">
        <f>IF(A428="","",_xlfn.XLOOKUP(A428,Products!A:A,Products!E:E))</f>
        <v/>
      </c>
      <c r="G428" s="5" t="str">
        <f t="shared" si="22"/>
        <v/>
      </c>
      <c r="H428" s="5" t="str">
        <f>IF(A428="","",_xlfn.XLOOKUP(A428,Products!A:A,Products!G:G))</f>
        <v/>
      </c>
      <c r="I428" s="5" t="str">
        <f t="shared" si="23"/>
        <v/>
      </c>
    </row>
    <row r="429" spans="1:9" x14ac:dyDescent="0.3">
      <c r="A429" s="5" t="str">
        <f>IF(Products!A429="","",Products!A429)</f>
        <v/>
      </c>
      <c r="B429" s="5" t="str">
        <f>IF(A429="","",Products!B429)</f>
        <v/>
      </c>
      <c r="C429" s="5" t="str">
        <f>IF(A429="","",SUMIFS(Purchases!F:F,Purchases!C:C,A429))</f>
        <v/>
      </c>
      <c r="D429" s="5" t="str">
        <f>IF(A429="","",SUMIFS(Sales!F:F,Sales!C:C,A429))</f>
        <v/>
      </c>
      <c r="E429" s="5" t="str">
        <f t="shared" si="21"/>
        <v/>
      </c>
      <c r="F429" s="5" t="str">
        <f>IF(A429="","",_xlfn.XLOOKUP(A429,Products!A:A,Products!E:E))</f>
        <v/>
      </c>
      <c r="G429" s="5" t="str">
        <f t="shared" si="22"/>
        <v/>
      </c>
      <c r="H429" s="5" t="str">
        <f>IF(A429="","",_xlfn.XLOOKUP(A429,Products!A:A,Products!G:G))</f>
        <v/>
      </c>
      <c r="I429" s="5" t="str">
        <f t="shared" si="23"/>
        <v/>
      </c>
    </row>
    <row r="430" spans="1:9" x14ac:dyDescent="0.3">
      <c r="A430" s="5" t="str">
        <f>IF(Products!A430="","",Products!A430)</f>
        <v/>
      </c>
      <c r="B430" s="5" t="str">
        <f>IF(A430="","",Products!B430)</f>
        <v/>
      </c>
      <c r="C430" s="5" t="str">
        <f>IF(A430="","",SUMIFS(Purchases!F:F,Purchases!C:C,A430))</f>
        <v/>
      </c>
      <c r="D430" s="5" t="str">
        <f>IF(A430="","",SUMIFS(Sales!F:F,Sales!C:C,A430))</f>
        <v/>
      </c>
      <c r="E430" s="5" t="str">
        <f t="shared" si="21"/>
        <v/>
      </c>
      <c r="F430" s="5" t="str">
        <f>IF(A430="","",_xlfn.XLOOKUP(A430,Products!A:A,Products!E:E))</f>
        <v/>
      </c>
      <c r="G430" s="5" t="str">
        <f t="shared" si="22"/>
        <v/>
      </c>
      <c r="H430" s="5" t="str">
        <f>IF(A430="","",_xlfn.XLOOKUP(A430,Products!A:A,Products!G:G))</f>
        <v/>
      </c>
      <c r="I430" s="5" t="str">
        <f t="shared" si="23"/>
        <v/>
      </c>
    </row>
    <row r="431" spans="1:9" x14ac:dyDescent="0.3">
      <c r="A431" s="5" t="str">
        <f>IF(Products!A431="","",Products!A431)</f>
        <v/>
      </c>
      <c r="B431" s="5" t="str">
        <f>IF(A431="","",Products!B431)</f>
        <v/>
      </c>
      <c r="C431" s="5" t="str">
        <f>IF(A431="","",SUMIFS(Purchases!F:F,Purchases!C:C,A431))</f>
        <v/>
      </c>
      <c r="D431" s="5" t="str">
        <f>IF(A431="","",SUMIFS(Sales!F:F,Sales!C:C,A431))</f>
        <v/>
      </c>
      <c r="E431" s="5" t="str">
        <f t="shared" si="21"/>
        <v/>
      </c>
      <c r="F431" s="5" t="str">
        <f>IF(A431="","",_xlfn.XLOOKUP(A431,Products!A:A,Products!E:E))</f>
        <v/>
      </c>
      <c r="G431" s="5" t="str">
        <f t="shared" si="22"/>
        <v/>
      </c>
      <c r="H431" s="5" t="str">
        <f>IF(A431="","",_xlfn.XLOOKUP(A431,Products!A:A,Products!G:G))</f>
        <v/>
      </c>
      <c r="I431" s="5" t="str">
        <f t="shared" si="23"/>
        <v/>
      </c>
    </row>
    <row r="432" spans="1:9" x14ac:dyDescent="0.3">
      <c r="A432" s="5" t="str">
        <f>IF(Products!A432="","",Products!A432)</f>
        <v/>
      </c>
      <c r="B432" s="5" t="str">
        <f>IF(A432="","",Products!B432)</f>
        <v/>
      </c>
      <c r="C432" s="5" t="str">
        <f>IF(A432="","",SUMIFS(Purchases!F:F,Purchases!C:C,A432))</f>
        <v/>
      </c>
      <c r="D432" s="5" t="str">
        <f>IF(A432="","",SUMIFS(Sales!F:F,Sales!C:C,A432))</f>
        <v/>
      </c>
      <c r="E432" s="5" t="str">
        <f t="shared" si="21"/>
        <v/>
      </c>
      <c r="F432" s="5" t="str">
        <f>IF(A432="","",_xlfn.XLOOKUP(A432,Products!A:A,Products!E:E))</f>
        <v/>
      </c>
      <c r="G432" s="5" t="str">
        <f t="shared" si="22"/>
        <v/>
      </c>
      <c r="H432" s="5" t="str">
        <f>IF(A432="","",_xlfn.XLOOKUP(A432,Products!A:A,Products!G:G))</f>
        <v/>
      </c>
      <c r="I432" s="5" t="str">
        <f t="shared" si="23"/>
        <v/>
      </c>
    </row>
    <row r="433" spans="1:9" x14ac:dyDescent="0.3">
      <c r="A433" s="5" t="str">
        <f>IF(Products!A433="","",Products!A433)</f>
        <v/>
      </c>
      <c r="B433" s="5" t="str">
        <f>IF(A433="","",Products!B433)</f>
        <v/>
      </c>
      <c r="C433" s="5" t="str">
        <f>IF(A433="","",SUMIFS(Purchases!F:F,Purchases!C:C,A433))</f>
        <v/>
      </c>
      <c r="D433" s="5" t="str">
        <f>IF(A433="","",SUMIFS(Sales!F:F,Sales!C:C,A433))</f>
        <v/>
      </c>
      <c r="E433" s="5" t="str">
        <f t="shared" si="21"/>
        <v/>
      </c>
      <c r="F433" s="5" t="str">
        <f>IF(A433="","",_xlfn.XLOOKUP(A433,Products!A:A,Products!E:E))</f>
        <v/>
      </c>
      <c r="G433" s="5" t="str">
        <f t="shared" si="22"/>
        <v/>
      </c>
      <c r="H433" s="5" t="str">
        <f>IF(A433="","",_xlfn.XLOOKUP(A433,Products!A:A,Products!G:G))</f>
        <v/>
      </c>
      <c r="I433" s="5" t="str">
        <f t="shared" si="23"/>
        <v/>
      </c>
    </row>
    <row r="434" spans="1:9" x14ac:dyDescent="0.3">
      <c r="A434" s="5" t="str">
        <f>IF(Products!A434="","",Products!A434)</f>
        <v/>
      </c>
      <c r="B434" s="5" t="str">
        <f>IF(A434="","",Products!B434)</f>
        <v/>
      </c>
      <c r="C434" s="5" t="str">
        <f>IF(A434="","",SUMIFS(Purchases!F:F,Purchases!C:C,A434))</f>
        <v/>
      </c>
      <c r="D434" s="5" t="str">
        <f>IF(A434="","",SUMIFS(Sales!F:F,Sales!C:C,A434))</f>
        <v/>
      </c>
      <c r="E434" s="5" t="str">
        <f t="shared" si="21"/>
        <v/>
      </c>
      <c r="F434" s="5" t="str">
        <f>IF(A434="","",_xlfn.XLOOKUP(A434,Products!A:A,Products!E:E))</f>
        <v/>
      </c>
      <c r="G434" s="5" t="str">
        <f t="shared" si="22"/>
        <v/>
      </c>
      <c r="H434" s="5" t="str">
        <f>IF(A434="","",_xlfn.XLOOKUP(A434,Products!A:A,Products!G:G))</f>
        <v/>
      </c>
      <c r="I434" s="5" t="str">
        <f t="shared" si="23"/>
        <v/>
      </c>
    </row>
    <row r="435" spans="1:9" x14ac:dyDescent="0.3">
      <c r="A435" s="5" t="str">
        <f>IF(Products!A435="","",Products!A435)</f>
        <v/>
      </c>
      <c r="B435" s="5" t="str">
        <f>IF(A435="","",Products!B435)</f>
        <v/>
      </c>
      <c r="C435" s="5" t="str">
        <f>IF(A435="","",SUMIFS(Purchases!F:F,Purchases!C:C,A435))</f>
        <v/>
      </c>
      <c r="D435" s="5" t="str">
        <f>IF(A435="","",SUMIFS(Sales!F:F,Sales!C:C,A435))</f>
        <v/>
      </c>
      <c r="E435" s="5" t="str">
        <f t="shared" si="21"/>
        <v/>
      </c>
      <c r="F435" s="5" t="str">
        <f>IF(A435="","",_xlfn.XLOOKUP(A435,Products!A:A,Products!E:E))</f>
        <v/>
      </c>
      <c r="G435" s="5" t="str">
        <f t="shared" si="22"/>
        <v/>
      </c>
      <c r="H435" s="5" t="str">
        <f>IF(A435="","",_xlfn.XLOOKUP(A435,Products!A:A,Products!G:G))</f>
        <v/>
      </c>
      <c r="I435" s="5" t="str">
        <f t="shared" si="23"/>
        <v/>
      </c>
    </row>
    <row r="436" spans="1:9" x14ac:dyDescent="0.3">
      <c r="A436" s="5" t="str">
        <f>IF(Products!A436="","",Products!A436)</f>
        <v/>
      </c>
      <c r="B436" s="5" t="str">
        <f>IF(A436="","",Products!B436)</f>
        <v/>
      </c>
      <c r="C436" s="5" t="str">
        <f>IF(A436="","",SUMIFS(Purchases!F:F,Purchases!C:C,A436))</f>
        <v/>
      </c>
      <c r="D436" s="5" t="str">
        <f>IF(A436="","",SUMIFS(Sales!F:F,Sales!C:C,A436))</f>
        <v/>
      </c>
      <c r="E436" s="5" t="str">
        <f t="shared" si="21"/>
        <v/>
      </c>
      <c r="F436" s="5" t="str">
        <f>IF(A436="","",_xlfn.XLOOKUP(A436,Products!A:A,Products!E:E))</f>
        <v/>
      </c>
      <c r="G436" s="5" t="str">
        <f t="shared" si="22"/>
        <v/>
      </c>
      <c r="H436" s="5" t="str">
        <f>IF(A436="","",_xlfn.XLOOKUP(A436,Products!A:A,Products!G:G))</f>
        <v/>
      </c>
      <c r="I436" s="5" t="str">
        <f t="shared" si="23"/>
        <v/>
      </c>
    </row>
    <row r="437" spans="1:9" x14ac:dyDescent="0.3">
      <c r="A437" s="5" t="str">
        <f>IF(Products!A437="","",Products!A437)</f>
        <v/>
      </c>
      <c r="B437" s="5" t="str">
        <f>IF(A437="","",Products!B437)</f>
        <v/>
      </c>
      <c r="C437" s="5" t="str">
        <f>IF(A437="","",SUMIFS(Purchases!F:F,Purchases!C:C,A437))</f>
        <v/>
      </c>
      <c r="D437" s="5" t="str">
        <f>IF(A437="","",SUMIFS(Sales!F:F,Sales!C:C,A437))</f>
        <v/>
      </c>
      <c r="E437" s="5" t="str">
        <f t="shared" si="21"/>
        <v/>
      </c>
      <c r="F437" s="5" t="str">
        <f>IF(A437="","",_xlfn.XLOOKUP(A437,Products!A:A,Products!E:E))</f>
        <v/>
      </c>
      <c r="G437" s="5" t="str">
        <f t="shared" si="22"/>
        <v/>
      </c>
      <c r="H437" s="5" t="str">
        <f>IF(A437="","",_xlfn.XLOOKUP(A437,Products!A:A,Products!G:G))</f>
        <v/>
      </c>
      <c r="I437" s="5" t="str">
        <f t="shared" si="23"/>
        <v/>
      </c>
    </row>
    <row r="438" spans="1:9" x14ac:dyDescent="0.3">
      <c r="A438" s="5" t="str">
        <f>IF(Products!A438="","",Products!A438)</f>
        <v/>
      </c>
      <c r="B438" s="5" t="str">
        <f>IF(A438="","",Products!B438)</f>
        <v/>
      </c>
      <c r="C438" s="5" t="str">
        <f>IF(A438="","",SUMIFS(Purchases!F:F,Purchases!C:C,A438))</f>
        <v/>
      </c>
      <c r="D438" s="5" t="str">
        <f>IF(A438="","",SUMIFS(Sales!F:F,Sales!C:C,A438))</f>
        <v/>
      </c>
      <c r="E438" s="5" t="str">
        <f t="shared" si="21"/>
        <v/>
      </c>
      <c r="F438" s="5" t="str">
        <f>IF(A438="","",_xlfn.XLOOKUP(A438,Products!A:A,Products!E:E))</f>
        <v/>
      </c>
      <c r="G438" s="5" t="str">
        <f t="shared" si="22"/>
        <v/>
      </c>
      <c r="H438" s="5" t="str">
        <f>IF(A438="","",_xlfn.XLOOKUP(A438,Products!A:A,Products!G:G))</f>
        <v/>
      </c>
      <c r="I438" s="5" t="str">
        <f t="shared" si="23"/>
        <v/>
      </c>
    </row>
    <row r="439" spans="1:9" x14ac:dyDescent="0.3">
      <c r="A439" s="5" t="str">
        <f>IF(Products!A439="","",Products!A439)</f>
        <v/>
      </c>
      <c r="B439" s="5" t="str">
        <f>IF(A439="","",Products!B439)</f>
        <v/>
      </c>
      <c r="C439" s="5" t="str">
        <f>IF(A439="","",SUMIFS(Purchases!F:F,Purchases!C:C,A439))</f>
        <v/>
      </c>
      <c r="D439" s="5" t="str">
        <f>IF(A439="","",SUMIFS(Sales!F:F,Sales!C:C,A439))</f>
        <v/>
      </c>
      <c r="E439" s="5" t="str">
        <f t="shared" si="21"/>
        <v/>
      </c>
      <c r="F439" s="5" t="str">
        <f>IF(A439="","",_xlfn.XLOOKUP(A439,Products!A:A,Products!E:E))</f>
        <v/>
      </c>
      <c r="G439" s="5" t="str">
        <f t="shared" si="22"/>
        <v/>
      </c>
      <c r="H439" s="5" t="str">
        <f>IF(A439="","",_xlfn.XLOOKUP(A439,Products!A:A,Products!G:G))</f>
        <v/>
      </c>
      <c r="I439" s="5" t="str">
        <f t="shared" si="23"/>
        <v/>
      </c>
    </row>
    <row r="440" spans="1:9" x14ac:dyDescent="0.3">
      <c r="A440" s="5" t="str">
        <f>IF(Products!A440="","",Products!A440)</f>
        <v/>
      </c>
      <c r="B440" s="5" t="str">
        <f>IF(A440="","",Products!B440)</f>
        <v/>
      </c>
      <c r="C440" s="5" t="str">
        <f>IF(A440="","",SUMIFS(Purchases!F:F,Purchases!C:C,A440))</f>
        <v/>
      </c>
      <c r="D440" s="5" t="str">
        <f>IF(A440="","",SUMIFS(Sales!F:F,Sales!C:C,A440))</f>
        <v/>
      </c>
      <c r="E440" s="5" t="str">
        <f t="shared" si="21"/>
        <v/>
      </c>
      <c r="F440" s="5" t="str">
        <f>IF(A440="","",_xlfn.XLOOKUP(A440,Products!A:A,Products!E:E))</f>
        <v/>
      </c>
      <c r="G440" s="5" t="str">
        <f t="shared" si="22"/>
        <v/>
      </c>
      <c r="H440" s="5" t="str">
        <f>IF(A440="","",_xlfn.XLOOKUP(A440,Products!A:A,Products!G:G))</f>
        <v/>
      </c>
      <c r="I440" s="5" t="str">
        <f t="shared" si="23"/>
        <v/>
      </c>
    </row>
    <row r="441" spans="1:9" x14ac:dyDescent="0.3">
      <c r="A441" s="5" t="str">
        <f>IF(Products!A441="","",Products!A441)</f>
        <v/>
      </c>
      <c r="B441" s="5" t="str">
        <f>IF(A441="","",Products!B441)</f>
        <v/>
      </c>
      <c r="C441" s="5" t="str">
        <f>IF(A441="","",SUMIFS(Purchases!F:F,Purchases!C:C,A441))</f>
        <v/>
      </c>
      <c r="D441" s="5" t="str">
        <f>IF(A441="","",SUMIFS(Sales!F:F,Sales!C:C,A441))</f>
        <v/>
      </c>
      <c r="E441" s="5" t="str">
        <f t="shared" si="21"/>
        <v/>
      </c>
      <c r="F441" s="5" t="str">
        <f>IF(A441="","",_xlfn.XLOOKUP(A441,Products!A:A,Products!E:E))</f>
        <v/>
      </c>
      <c r="G441" s="5" t="str">
        <f t="shared" si="22"/>
        <v/>
      </c>
      <c r="H441" s="5" t="str">
        <f>IF(A441="","",_xlfn.XLOOKUP(A441,Products!A:A,Products!G:G))</f>
        <v/>
      </c>
      <c r="I441" s="5" t="str">
        <f t="shared" si="23"/>
        <v/>
      </c>
    </row>
    <row r="442" spans="1:9" x14ac:dyDescent="0.3">
      <c r="A442" s="5" t="str">
        <f>IF(Products!A442="","",Products!A442)</f>
        <v/>
      </c>
      <c r="B442" s="5" t="str">
        <f>IF(A442="","",Products!B442)</f>
        <v/>
      </c>
      <c r="C442" s="5" t="str">
        <f>IF(A442="","",SUMIFS(Purchases!F:F,Purchases!C:C,A442))</f>
        <v/>
      </c>
      <c r="D442" s="5" t="str">
        <f>IF(A442="","",SUMIFS(Sales!F:F,Sales!C:C,A442))</f>
        <v/>
      </c>
      <c r="E442" s="5" t="str">
        <f t="shared" si="21"/>
        <v/>
      </c>
      <c r="F442" s="5" t="str">
        <f>IF(A442="","",_xlfn.XLOOKUP(A442,Products!A:A,Products!E:E))</f>
        <v/>
      </c>
      <c r="G442" s="5" t="str">
        <f t="shared" si="22"/>
        <v/>
      </c>
      <c r="H442" s="5" t="str">
        <f>IF(A442="","",_xlfn.XLOOKUP(A442,Products!A:A,Products!G:G))</f>
        <v/>
      </c>
      <c r="I442" s="5" t="str">
        <f t="shared" si="23"/>
        <v/>
      </c>
    </row>
    <row r="443" spans="1:9" x14ac:dyDescent="0.3">
      <c r="A443" s="5" t="str">
        <f>IF(Products!A443="","",Products!A443)</f>
        <v/>
      </c>
      <c r="B443" s="5" t="str">
        <f>IF(A443="","",Products!B443)</f>
        <v/>
      </c>
      <c r="C443" s="5" t="str">
        <f>IF(A443="","",SUMIFS(Purchases!F:F,Purchases!C:C,A443))</f>
        <v/>
      </c>
      <c r="D443" s="5" t="str">
        <f>IF(A443="","",SUMIFS(Sales!F:F,Sales!C:C,A443))</f>
        <v/>
      </c>
      <c r="E443" s="5" t="str">
        <f t="shared" si="21"/>
        <v/>
      </c>
      <c r="F443" s="5" t="str">
        <f>IF(A443="","",_xlfn.XLOOKUP(A443,Products!A:A,Products!E:E))</f>
        <v/>
      </c>
      <c r="G443" s="5" t="str">
        <f t="shared" si="22"/>
        <v/>
      </c>
      <c r="H443" s="5" t="str">
        <f>IF(A443="","",_xlfn.XLOOKUP(A443,Products!A:A,Products!G:G))</f>
        <v/>
      </c>
      <c r="I443" s="5" t="str">
        <f t="shared" si="23"/>
        <v/>
      </c>
    </row>
    <row r="444" spans="1:9" x14ac:dyDescent="0.3">
      <c r="A444" s="5" t="str">
        <f>IF(Products!A444="","",Products!A444)</f>
        <v/>
      </c>
      <c r="B444" s="5" t="str">
        <f>IF(A444="","",Products!B444)</f>
        <v/>
      </c>
      <c r="C444" s="5" t="str">
        <f>IF(A444="","",SUMIFS(Purchases!F:F,Purchases!C:C,A444))</f>
        <v/>
      </c>
      <c r="D444" s="5" t="str">
        <f>IF(A444="","",SUMIFS(Sales!F:F,Sales!C:C,A444))</f>
        <v/>
      </c>
      <c r="E444" s="5" t="str">
        <f t="shared" si="21"/>
        <v/>
      </c>
      <c r="F444" s="5" t="str">
        <f>IF(A444="","",_xlfn.XLOOKUP(A444,Products!A:A,Products!E:E))</f>
        <v/>
      </c>
      <c r="G444" s="5" t="str">
        <f t="shared" si="22"/>
        <v/>
      </c>
      <c r="H444" s="5" t="str">
        <f>IF(A444="","",_xlfn.XLOOKUP(A444,Products!A:A,Products!G:G))</f>
        <v/>
      </c>
      <c r="I444" s="5" t="str">
        <f t="shared" si="23"/>
        <v/>
      </c>
    </row>
    <row r="445" spans="1:9" x14ac:dyDescent="0.3">
      <c r="A445" s="5" t="str">
        <f>IF(Products!A445="","",Products!A445)</f>
        <v/>
      </c>
      <c r="B445" s="5" t="str">
        <f>IF(A445="","",Products!B445)</f>
        <v/>
      </c>
      <c r="C445" s="5" t="str">
        <f>IF(A445="","",SUMIFS(Purchases!F:F,Purchases!C:C,A445))</f>
        <v/>
      </c>
      <c r="D445" s="5" t="str">
        <f>IF(A445="","",SUMIFS(Sales!F:F,Sales!C:C,A445))</f>
        <v/>
      </c>
      <c r="E445" s="5" t="str">
        <f t="shared" si="21"/>
        <v/>
      </c>
      <c r="F445" s="5" t="str">
        <f>IF(A445="","",_xlfn.XLOOKUP(A445,Products!A:A,Products!E:E))</f>
        <v/>
      </c>
      <c r="G445" s="5" t="str">
        <f t="shared" si="22"/>
        <v/>
      </c>
      <c r="H445" s="5" t="str">
        <f>IF(A445="","",_xlfn.XLOOKUP(A445,Products!A:A,Products!G:G))</f>
        <v/>
      </c>
      <c r="I445" s="5" t="str">
        <f t="shared" si="23"/>
        <v/>
      </c>
    </row>
    <row r="446" spans="1:9" x14ac:dyDescent="0.3">
      <c r="A446" s="5" t="str">
        <f>IF(Products!A446="","",Products!A446)</f>
        <v/>
      </c>
      <c r="B446" s="5" t="str">
        <f>IF(A446="","",Products!B446)</f>
        <v/>
      </c>
      <c r="C446" s="5" t="str">
        <f>IF(A446="","",SUMIFS(Purchases!F:F,Purchases!C:C,A446))</f>
        <v/>
      </c>
      <c r="D446" s="5" t="str">
        <f>IF(A446="","",SUMIFS(Sales!F:F,Sales!C:C,A446))</f>
        <v/>
      </c>
      <c r="E446" s="5" t="str">
        <f t="shared" si="21"/>
        <v/>
      </c>
      <c r="F446" s="5" t="str">
        <f>IF(A446="","",_xlfn.XLOOKUP(A446,Products!A:A,Products!E:E))</f>
        <v/>
      </c>
      <c r="G446" s="5" t="str">
        <f t="shared" si="22"/>
        <v/>
      </c>
      <c r="H446" s="5" t="str">
        <f>IF(A446="","",_xlfn.XLOOKUP(A446,Products!A:A,Products!G:G))</f>
        <v/>
      </c>
      <c r="I446" s="5" t="str">
        <f t="shared" si="23"/>
        <v/>
      </c>
    </row>
    <row r="447" spans="1:9" x14ac:dyDescent="0.3">
      <c r="A447" s="5" t="str">
        <f>IF(Products!A447="","",Products!A447)</f>
        <v/>
      </c>
      <c r="B447" s="5" t="str">
        <f>IF(A447="","",Products!B447)</f>
        <v/>
      </c>
      <c r="C447" s="5" t="str">
        <f>IF(A447="","",SUMIFS(Purchases!F:F,Purchases!C:C,A447))</f>
        <v/>
      </c>
      <c r="D447" s="5" t="str">
        <f>IF(A447="","",SUMIFS(Sales!F:F,Sales!C:C,A447))</f>
        <v/>
      </c>
      <c r="E447" s="5" t="str">
        <f t="shared" si="21"/>
        <v/>
      </c>
      <c r="F447" s="5" t="str">
        <f>IF(A447="","",_xlfn.XLOOKUP(A447,Products!A:A,Products!E:E))</f>
        <v/>
      </c>
      <c r="G447" s="5" t="str">
        <f t="shared" si="22"/>
        <v/>
      </c>
      <c r="H447" s="5" t="str">
        <f>IF(A447="","",_xlfn.XLOOKUP(A447,Products!A:A,Products!G:G))</f>
        <v/>
      </c>
      <c r="I447" s="5" t="str">
        <f t="shared" si="23"/>
        <v/>
      </c>
    </row>
    <row r="448" spans="1:9" x14ac:dyDescent="0.3">
      <c r="A448" s="5" t="str">
        <f>IF(Products!A448="","",Products!A448)</f>
        <v/>
      </c>
      <c r="B448" s="5" t="str">
        <f>IF(A448="","",Products!B448)</f>
        <v/>
      </c>
      <c r="C448" s="5" t="str">
        <f>IF(A448="","",SUMIFS(Purchases!F:F,Purchases!C:C,A448))</f>
        <v/>
      </c>
      <c r="D448" s="5" t="str">
        <f>IF(A448="","",SUMIFS(Sales!F:F,Sales!C:C,A448))</f>
        <v/>
      </c>
      <c r="E448" s="5" t="str">
        <f t="shared" si="21"/>
        <v/>
      </c>
      <c r="F448" s="5" t="str">
        <f>IF(A448="","",_xlfn.XLOOKUP(A448,Products!A:A,Products!E:E))</f>
        <v/>
      </c>
      <c r="G448" s="5" t="str">
        <f t="shared" si="22"/>
        <v/>
      </c>
      <c r="H448" s="5" t="str">
        <f>IF(A448="","",_xlfn.XLOOKUP(A448,Products!A:A,Products!G:G))</f>
        <v/>
      </c>
      <c r="I448" s="5" t="str">
        <f t="shared" si="23"/>
        <v/>
      </c>
    </row>
    <row r="449" spans="1:9" x14ac:dyDescent="0.3">
      <c r="A449" s="5" t="str">
        <f>IF(Products!A449="","",Products!A449)</f>
        <v/>
      </c>
      <c r="B449" s="5" t="str">
        <f>IF(A449="","",Products!B449)</f>
        <v/>
      </c>
      <c r="C449" s="5" t="str">
        <f>IF(A449="","",SUMIFS(Purchases!F:F,Purchases!C:C,A449))</f>
        <v/>
      </c>
      <c r="D449" s="5" t="str">
        <f>IF(A449="","",SUMIFS(Sales!F:F,Sales!C:C,A449))</f>
        <v/>
      </c>
      <c r="E449" s="5" t="str">
        <f t="shared" si="21"/>
        <v/>
      </c>
      <c r="F449" s="5" t="str">
        <f>IF(A449="","",_xlfn.XLOOKUP(A449,Products!A:A,Products!E:E))</f>
        <v/>
      </c>
      <c r="G449" s="5" t="str">
        <f t="shared" si="22"/>
        <v/>
      </c>
      <c r="H449" s="5" t="str">
        <f>IF(A449="","",_xlfn.XLOOKUP(A449,Products!A:A,Products!G:G))</f>
        <v/>
      </c>
      <c r="I449" s="5" t="str">
        <f t="shared" si="23"/>
        <v/>
      </c>
    </row>
    <row r="450" spans="1:9" x14ac:dyDescent="0.3">
      <c r="A450" s="5" t="str">
        <f>IF(Products!A450="","",Products!A450)</f>
        <v/>
      </c>
      <c r="B450" s="5" t="str">
        <f>IF(A450="","",Products!B450)</f>
        <v/>
      </c>
      <c r="C450" s="5" t="str">
        <f>IF(A450="","",SUMIFS(Purchases!F:F,Purchases!C:C,A450))</f>
        <v/>
      </c>
      <c r="D450" s="5" t="str">
        <f>IF(A450="","",SUMIFS(Sales!F:F,Sales!C:C,A450))</f>
        <v/>
      </c>
      <c r="E450" s="5" t="str">
        <f t="shared" si="21"/>
        <v/>
      </c>
      <c r="F450" s="5" t="str">
        <f>IF(A450="","",_xlfn.XLOOKUP(A450,Products!A:A,Products!E:E))</f>
        <v/>
      </c>
      <c r="G450" s="5" t="str">
        <f t="shared" si="22"/>
        <v/>
      </c>
      <c r="H450" s="5" t="str">
        <f>IF(A450="","",_xlfn.XLOOKUP(A450,Products!A:A,Products!G:G))</f>
        <v/>
      </c>
      <c r="I450" s="5" t="str">
        <f t="shared" si="23"/>
        <v/>
      </c>
    </row>
    <row r="451" spans="1:9" x14ac:dyDescent="0.3">
      <c r="A451" s="5" t="str">
        <f>IF(Products!A451="","",Products!A451)</f>
        <v/>
      </c>
      <c r="B451" s="5" t="str">
        <f>IF(A451="","",Products!B451)</f>
        <v/>
      </c>
      <c r="C451" s="5" t="str">
        <f>IF(A451="","",SUMIFS(Purchases!F:F,Purchases!C:C,A451))</f>
        <v/>
      </c>
      <c r="D451" s="5" t="str">
        <f>IF(A451="","",SUMIFS(Sales!F:F,Sales!C:C,A451))</f>
        <v/>
      </c>
      <c r="E451" s="5" t="str">
        <f t="shared" si="21"/>
        <v/>
      </c>
      <c r="F451" s="5" t="str">
        <f>IF(A451="","",_xlfn.XLOOKUP(A451,Products!A:A,Products!E:E))</f>
        <v/>
      </c>
      <c r="G451" s="5" t="str">
        <f t="shared" si="22"/>
        <v/>
      </c>
      <c r="H451" s="5" t="str">
        <f>IF(A451="","",_xlfn.XLOOKUP(A451,Products!A:A,Products!G:G))</f>
        <v/>
      </c>
      <c r="I451" s="5" t="str">
        <f t="shared" si="23"/>
        <v/>
      </c>
    </row>
    <row r="452" spans="1:9" x14ac:dyDescent="0.3">
      <c r="A452" s="5" t="str">
        <f>IF(Products!A452="","",Products!A452)</f>
        <v/>
      </c>
      <c r="B452" s="5" t="str">
        <f>IF(A452="","",Products!B452)</f>
        <v/>
      </c>
      <c r="C452" s="5" t="str">
        <f>IF(A452="","",SUMIFS(Purchases!F:F,Purchases!C:C,A452))</f>
        <v/>
      </c>
      <c r="D452" s="5" t="str">
        <f>IF(A452="","",SUMIFS(Sales!F:F,Sales!C:C,A452))</f>
        <v/>
      </c>
      <c r="E452" s="5" t="str">
        <f t="shared" si="21"/>
        <v/>
      </c>
      <c r="F452" s="5" t="str">
        <f>IF(A452="","",_xlfn.XLOOKUP(A452,Products!A:A,Products!E:E))</f>
        <v/>
      </c>
      <c r="G452" s="5" t="str">
        <f t="shared" si="22"/>
        <v/>
      </c>
      <c r="H452" s="5" t="str">
        <f>IF(A452="","",_xlfn.XLOOKUP(A452,Products!A:A,Products!G:G))</f>
        <v/>
      </c>
      <c r="I452" s="5" t="str">
        <f t="shared" si="23"/>
        <v/>
      </c>
    </row>
    <row r="453" spans="1:9" x14ac:dyDescent="0.3">
      <c r="A453" s="5" t="str">
        <f>IF(Products!A453="","",Products!A453)</f>
        <v/>
      </c>
      <c r="B453" s="5" t="str">
        <f>IF(A453="","",Products!B453)</f>
        <v/>
      </c>
      <c r="C453" s="5" t="str">
        <f>IF(A453="","",SUMIFS(Purchases!F:F,Purchases!C:C,A453))</f>
        <v/>
      </c>
      <c r="D453" s="5" t="str">
        <f>IF(A453="","",SUMIFS(Sales!F:F,Sales!C:C,A453))</f>
        <v/>
      </c>
      <c r="E453" s="5" t="str">
        <f t="shared" si="21"/>
        <v/>
      </c>
      <c r="F453" s="5" t="str">
        <f>IF(A453="","",_xlfn.XLOOKUP(A453,Products!A:A,Products!E:E))</f>
        <v/>
      </c>
      <c r="G453" s="5" t="str">
        <f t="shared" si="22"/>
        <v/>
      </c>
      <c r="H453" s="5" t="str">
        <f>IF(A453="","",_xlfn.XLOOKUP(A453,Products!A:A,Products!G:G))</f>
        <v/>
      </c>
      <c r="I453" s="5" t="str">
        <f t="shared" si="23"/>
        <v/>
      </c>
    </row>
    <row r="454" spans="1:9" x14ac:dyDescent="0.3">
      <c r="A454" s="5" t="str">
        <f>IF(Products!A454="","",Products!A454)</f>
        <v/>
      </c>
      <c r="B454" s="5" t="str">
        <f>IF(A454="","",Products!B454)</f>
        <v/>
      </c>
      <c r="C454" s="5" t="str">
        <f>IF(A454="","",SUMIFS(Purchases!F:F,Purchases!C:C,A454))</f>
        <v/>
      </c>
      <c r="D454" s="5" t="str">
        <f>IF(A454="","",SUMIFS(Sales!F:F,Sales!C:C,A454))</f>
        <v/>
      </c>
      <c r="E454" s="5" t="str">
        <f t="shared" si="21"/>
        <v/>
      </c>
      <c r="F454" s="5" t="str">
        <f>IF(A454="","",_xlfn.XLOOKUP(A454,Products!A:A,Products!E:E))</f>
        <v/>
      </c>
      <c r="G454" s="5" t="str">
        <f t="shared" si="22"/>
        <v/>
      </c>
      <c r="H454" s="5" t="str">
        <f>IF(A454="","",_xlfn.XLOOKUP(A454,Products!A:A,Products!G:G))</f>
        <v/>
      </c>
      <c r="I454" s="5" t="str">
        <f t="shared" si="23"/>
        <v/>
      </c>
    </row>
    <row r="455" spans="1:9" x14ac:dyDescent="0.3">
      <c r="A455" s="5" t="str">
        <f>IF(Products!A455="","",Products!A455)</f>
        <v/>
      </c>
      <c r="B455" s="5" t="str">
        <f>IF(A455="","",Products!B455)</f>
        <v/>
      </c>
      <c r="C455" s="5" t="str">
        <f>IF(A455="","",SUMIFS(Purchases!F:F,Purchases!C:C,A455))</f>
        <v/>
      </c>
      <c r="D455" s="5" t="str">
        <f>IF(A455="","",SUMIFS(Sales!F:F,Sales!C:C,A455))</f>
        <v/>
      </c>
      <c r="E455" s="5" t="str">
        <f t="shared" si="21"/>
        <v/>
      </c>
      <c r="F455" s="5" t="str">
        <f>IF(A455="","",_xlfn.XLOOKUP(A455,Products!A:A,Products!E:E))</f>
        <v/>
      </c>
      <c r="G455" s="5" t="str">
        <f t="shared" si="22"/>
        <v/>
      </c>
      <c r="H455" s="5" t="str">
        <f>IF(A455="","",_xlfn.XLOOKUP(A455,Products!A:A,Products!G:G))</f>
        <v/>
      </c>
      <c r="I455" s="5" t="str">
        <f t="shared" si="23"/>
        <v/>
      </c>
    </row>
    <row r="456" spans="1:9" x14ac:dyDescent="0.3">
      <c r="A456" s="5" t="str">
        <f>IF(Products!A456="","",Products!A456)</f>
        <v/>
      </c>
      <c r="B456" s="5" t="str">
        <f>IF(A456="","",Products!B456)</f>
        <v/>
      </c>
      <c r="C456" s="5" t="str">
        <f>IF(A456="","",SUMIFS(Purchases!F:F,Purchases!C:C,A456))</f>
        <v/>
      </c>
      <c r="D456" s="5" t="str">
        <f>IF(A456="","",SUMIFS(Sales!F:F,Sales!C:C,A456))</f>
        <v/>
      </c>
      <c r="E456" s="5" t="str">
        <f t="shared" si="21"/>
        <v/>
      </c>
      <c r="F456" s="5" t="str">
        <f>IF(A456="","",_xlfn.XLOOKUP(A456,Products!A:A,Products!E:E))</f>
        <v/>
      </c>
      <c r="G456" s="5" t="str">
        <f t="shared" si="22"/>
        <v/>
      </c>
      <c r="H456" s="5" t="str">
        <f>IF(A456="","",_xlfn.XLOOKUP(A456,Products!A:A,Products!G:G))</f>
        <v/>
      </c>
      <c r="I456" s="5" t="str">
        <f t="shared" si="23"/>
        <v/>
      </c>
    </row>
    <row r="457" spans="1:9" x14ac:dyDescent="0.3">
      <c r="A457" s="5" t="str">
        <f>IF(Products!A457="","",Products!A457)</f>
        <v/>
      </c>
      <c r="B457" s="5" t="str">
        <f>IF(A457="","",Products!B457)</f>
        <v/>
      </c>
      <c r="C457" s="5" t="str">
        <f>IF(A457="","",SUMIFS(Purchases!F:F,Purchases!C:C,A457))</f>
        <v/>
      </c>
      <c r="D457" s="5" t="str">
        <f>IF(A457="","",SUMIFS(Sales!F:F,Sales!C:C,A457))</f>
        <v/>
      </c>
      <c r="E457" s="5" t="str">
        <f t="shared" si="21"/>
        <v/>
      </c>
      <c r="F457" s="5" t="str">
        <f>IF(A457="","",_xlfn.XLOOKUP(A457,Products!A:A,Products!E:E))</f>
        <v/>
      </c>
      <c r="G457" s="5" t="str">
        <f t="shared" si="22"/>
        <v/>
      </c>
      <c r="H457" s="5" t="str">
        <f>IF(A457="","",_xlfn.XLOOKUP(A457,Products!A:A,Products!G:G))</f>
        <v/>
      </c>
      <c r="I457" s="5" t="str">
        <f t="shared" si="23"/>
        <v/>
      </c>
    </row>
    <row r="458" spans="1:9" x14ac:dyDescent="0.3">
      <c r="A458" s="5" t="str">
        <f>IF(Products!A458="","",Products!A458)</f>
        <v/>
      </c>
      <c r="B458" s="5" t="str">
        <f>IF(A458="","",Products!B458)</f>
        <v/>
      </c>
      <c r="C458" s="5" t="str">
        <f>IF(A458="","",SUMIFS(Purchases!F:F,Purchases!C:C,A458))</f>
        <v/>
      </c>
      <c r="D458" s="5" t="str">
        <f>IF(A458="","",SUMIFS(Sales!F:F,Sales!C:C,A458))</f>
        <v/>
      </c>
      <c r="E458" s="5" t="str">
        <f t="shared" si="21"/>
        <v/>
      </c>
      <c r="F458" s="5" t="str">
        <f>IF(A458="","",_xlfn.XLOOKUP(A458,Products!A:A,Products!E:E))</f>
        <v/>
      </c>
      <c r="G458" s="5" t="str">
        <f t="shared" si="22"/>
        <v/>
      </c>
      <c r="H458" s="5" t="str">
        <f>IF(A458="","",_xlfn.XLOOKUP(A458,Products!A:A,Products!G:G))</f>
        <v/>
      </c>
      <c r="I458" s="5" t="str">
        <f t="shared" si="23"/>
        <v/>
      </c>
    </row>
    <row r="459" spans="1:9" x14ac:dyDescent="0.3">
      <c r="A459" s="5" t="str">
        <f>IF(Products!A459="","",Products!A459)</f>
        <v/>
      </c>
      <c r="B459" s="5" t="str">
        <f>IF(A459="","",Products!B459)</f>
        <v/>
      </c>
      <c r="C459" s="5" t="str">
        <f>IF(A459="","",SUMIFS(Purchases!F:F,Purchases!C:C,A459))</f>
        <v/>
      </c>
      <c r="D459" s="5" t="str">
        <f>IF(A459="","",SUMIFS(Sales!F:F,Sales!C:C,A459))</f>
        <v/>
      </c>
      <c r="E459" s="5" t="str">
        <f t="shared" si="21"/>
        <v/>
      </c>
      <c r="F459" s="5" t="str">
        <f>IF(A459="","",_xlfn.XLOOKUP(A459,Products!A:A,Products!E:E))</f>
        <v/>
      </c>
      <c r="G459" s="5" t="str">
        <f t="shared" si="22"/>
        <v/>
      </c>
      <c r="H459" s="5" t="str">
        <f>IF(A459="","",_xlfn.XLOOKUP(A459,Products!A:A,Products!G:G))</f>
        <v/>
      </c>
      <c r="I459" s="5" t="str">
        <f t="shared" si="23"/>
        <v/>
      </c>
    </row>
    <row r="460" spans="1:9" x14ac:dyDescent="0.3">
      <c r="A460" s="5" t="str">
        <f>IF(Products!A460="","",Products!A460)</f>
        <v/>
      </c>
      <c r="B460" s="5" t="str">
        <f>IF(A460="","",Products!B460)</f>
        <v/>
      </c>
      <c r="C460" s="5" t="str">
        <f>IF(A460="","",SUMIFS(Purchases!F:F,Purchases!C:C,A460))</f>
        <v/>
      </c>
      <c r="D460" s="5" t="str">
        <f>IF(A460="","",SUMIFS(Sales!F:F,Sales!C:C,A460))</f>
        <v/>
      </c>
      <c r="E460" s="5" t="str">
        <f t="shared" si="21"/>
        <v/>
      </c>
      <c r="F460" s="5" t="str">
        <f>IF(A460="","",_xlfn.XLOOKUP(A460,Products!A:A,Products!E:E))</f>
        <v/>
      </c>
      <c r="G460" s="5" t="str">
        <f t="shared" si="22"/>
        <v/>
      </c>
      <c r="H460" s="5" t="str">
        <f>IF(A460="","",_xlfn.XLOOKUP(A460,Products!A:A,Products!G:G))</f>
        <v/>
      </c>
      <c r="I460" s="5" t="str">
        <f t="shared" si="23"/>
        <v/>
      </c>
    </row>
    <row r="461" spans="1:9" x14ac:dyDescent="0.3">
      <c r="A461" s="5" t="str">
        <f>IF(Products!A461="","",Products!A461)</f>
        <v/>
      </c>
      <c r="B461" s="5" t="str">
        <f>IF(A461="","",Products!B461)</f>
        <v/>
      </c>
      <c r="C461" s="5" t="str">
        <f>IF(A461="","",SUMIFS(Purchases!F:F,Purchases!C:C,A461))</f>
        <v/>
      </c>
      <c r="D461" s="5" t="str">
        <f>IF(A461="","",SUMIFS(Sales!F:F,Sales!C:C,A461))</f>
        <v/>
      </c>
      <c r="E461" s="5" t="str">
        <f t="shared" si="21"/>
        <v/>
      </c>
      <c r="F461" s="5" t="str">
        <f>IF(A461="","",_xlfn.XLOOKUP(A461,Products!A:A,Products!E:E))</f>
        <v/>
      </c>
      <c r="G461" s="5" t="str">
        <f t="shared" si="22"/>
        <v/>
      </c>
      <c r="H461" s="5" t="str">
        <f>IF(A461="","",_xlfn.XLOOKUP(A461,Products!A:A,Products!G:G))</f>
        <v/>
      </c>
      <c r="I461" s="5" t="str">
        <f t="shared" si="23"/>
        <v/>
      </c>
    </row>
    <row r="462" spans="1:9" x14ac:dyDescent="0.3">
      <c r="A462" s="5" t="str">
        <f>IF(Products!A462="","",Products!A462)</f>
        <v/>
      </c>
      <c r="B462" s="5" t="str">
        <f>IF(A462="","",Products!B462)</f>
        <v/>
      </c>
      <c r="C462" s="5" t="str">
        <f>IF(A462="","",SUMIFS(Purchases!F:F,Purchases!C:C,A462))</f>
        <v/>
      </c>
      <c r="D462" s="5" t="str">
        <f>IF(A462="","",SUMIFS(Sales!F:F,Sales!C:C,A462))</f>
        <v/>
      </c>
      <c r="E462" s="5" t="str">
        <f t="shared" si="21"/>
        <v/>
      </c>
      <c r="F462" s="5" t="str">
        <f>IF(A462="","",_xlfn.XLOOKUP(A462,Products!A:A,Products!E:E))</f>
        <v/>
      </c>
      <c r="G462" s="5" t="str">
        <f t="shared" si="22"/>
        <v/>
      </c>
      <c r="H462" s="5" t="str">
        <f>IF(A462="","",_xlfn.XLOOKUP(A462,Products!A:A,Products!G:G))</f>
        <v/>
      </c>
      <c r="I462" s="5" t="str">
        <f t="shared" si="23"/>
        <v/>
      </c>
    </row>
    <row r="463" spans="1:9" x14ac:dyDescent="0.3">
      <c r="A463" s="5" t="str">
        <f>IF(Products!A463="","",Products!A463)</f>
        <v/>
      </c>
      <c r="B463" s="5" t="str">
        <f>IF(A463="","",Products!B463)</f>
        <v/>
      </c>
      <c r="C463" s="5" t="str">
        <f>IF(A463="","",SUMIFS(Purchases!F:F,Purchases!C:C,A463))</f>
        <v/>
      </c>
      <c r="D463" s="5" t="str">
        <f>IF(A463="","",SUMIFS(Sales!F:F,Sales!C:C,A463))</f>
        <v/>
      </c>
      <c r="E463" s="5" t="str">
        <f t="shared" si="21"/>
        <v/>
      </c>
      <c r="F463" s="5" t="str">
        <f>IF(A463="","",_xlfn.XLOOKUP(A463,Products!A:A,Products!E:E))</f>
        <v/>
      </c>
      <c r="G463" s="5" t="str">
        <f t="shared" si="22"/>
        <v/>
      </c>
      <c r="H463" s="5" t="str">
        <f>IF(A463="","",_xlfn.XLOOKUP(A463,Products!A:A,Products!G:G))</f>
        <v/>
      </c>
      <c r="I463" s="5" t="str">
        <f t="shared" si="23"/>
        <v/>
      </c>
    </row>
    <row r="464" spans="1:9" x14ac:dyDescent="0.3">
      <c r="A464" s="5" t="str">
        <f>IF(Products!A464="","",Products!A464)</f>
        <v/>
      </c>
      <c r="B464" s="5" t="str">
        <f>IF(A464="","",Products!B464)</f>
        <v/>
      </c>
      <c r="C464" s="5" t="str">
        <f>IF(A464="","",SUMIFS(Purchases!F:F,Purchases!C:C,A464))</f>
        <v/>
      </c>
      <c r="D464" s="5" t="str">
        <f>IF(A464="","",SUMIFS(Sales!F:F,Sales!C:C,A464))</f>
        <v/>
      </c>
      <c r="E464" s="5" t="str">
        <f t="shared" si="21"/>
        <v/>
      </c>
      <c r="F464" s="5" t="str">
        <f>IF(A464="","",_xlfn.XLOOKUP(A464,Products!A:A,Products!E:E))</f>
        <v/>
      </c>
      <c r="G464" s="5" t="str">
        <f t="shared" si="22"/>
        <v/>
      </c>
      <c r="H464" s="5" t="str">
        <f>IF(A464="","",_xlfn.XLOOKUP(A464,Products!A:A,Products!G:G))</f>
        <v/>
      </c>
      <c r="I464" s="5" t="str">
        <f t="shared" si="23"/>
        <v/>
      </c>
    </row>
    <row r="465" spans="1:9" x14ac:dyDescent="0.3">
      <c r="A465" s="5" t="str">
        <f>IF(Products!A465="","",Products!A465)</f>
        <v/>
      </c>
      <c r="B465" s="5" t="str">
        <f>IF(A465="","",Products!B465)</f>
        <v/>
      </c>
      <c r="C465" s="5" t="str">
        <f>IF(A465="","",SUMIFS(Purchases!F:F,Purchases!C:C,A465))</f>
        <v/>
      </c>
      <c r="D465" s="5" t="str">
        <f>IF(A465="","",SUMIFS(Sales!F:F,Sales!C:C,A465))</f>
        <v/>
      </c>
      <c r="E465" s="5" t="str">
        <f t="shared" si="21"/>
        <v/>
      </c>
      <c r="F465" s="5" t="str">
        <f>IF(A465="","",_xlfn.XLOOKUP(A465,Products!A:A,Products!E:E))</f>
        <v/>
      </c>
      <c r="G465" s="5" t="str">
        <f t="shared" si="22"/>
        <v/>
      </c>
      <c r="H465" s="5" t="str">
        <f>IF(A465="","",_xlfn.XLOOKUP(A465,Products!A:A,Products!G:G))</f>
        <v/>
      </c>
      <c r="I465" s="5" t="str">
        <f t="shared" si="23"/>
        <v/>
      </c>
    </row>
    <row r="466" spans="1:9" x14ac:dyDescent="0.3">
      <c r="A466" s="5" t="str">
        <f>IF(Products!A466="","",Products!A466)</f>
        <v/>
      </c>
      <c r="B466" s="5" t="str">
        <f>IF(A466="","",Products!B466)</f>
        <v/>
      </c>
      <c r="C466" s="5" t="str">
        <f>IF(A466="","",SUMIFS(Purchases!F:F,Purchases!C:C,A466))</f>
        <v/>
      </c>
      <c r="D466" s="5" t="str">
        <f>IF(A466="","",SUMIFS(Sales!F:F,Sales!C:C,A466))</f>
        <v/>
      </c>
      <c r="E466" s="5" t="str">
        <f t="shared" si="21"/>
        <v/>
      </c>
      <c r="F466" s="5" t="str">
        <f>IF(A466="","",_xlfn.XLOOKUP(A466,Products!A:A,Products!E:E))</f>
        <v/>
      </c>
      <c r="G466" s="5" t="str">
        <f t="shared" si="22"/>
        <v/>
      </c>
      <c r="H466" s="5" t="str">
        <f>IF(A466="","",_xlfn.XLOOKUP(A466,Products!A:A,Products!G:G))</f>
        <v/>
      </c>
      <c r="I466" s="5" t="str">
        <f t="shared" si="23"/>
        <v/>
      </c>
    </row>
    <row r="467" spans="1:9" x14ac:dyDescent="0.3">
      <c r="A467" s="5" t="str">
        <f>IF(Products!A467="","",Products!A467)</f>
        <v/>
      </c>
      <c r="B467" s="5" t="str">
        <f>IF(A467="","",Products!B467)</f>
        <v/>
      </c>
      <c r="C467" s="5" t="str">
        <f>IF(A467="","",SUMIFS(Purchases!F:F,Purchases!C:C,A467))</f>
        <v/>
      </c>
      <c r="D467" s="5" t="str">
        <f>IF(A467="","",SUMIFS(Sales!F:F,Sales!C:C,A467))</f>
        <v/>
      </c>
      <c r="E467" s="5" t="str">
        <f t="shared" si="21"/>
        <v/>
      </c>
      <c r="F467" s="5" t="str">
        <f>IF(A467="","",_xlfn.XLOOKUP(A467,Products!A:A,Products!E:E))</f>
        <v/>
      </c>
      <c r="G467" s="5" t="str">
        <f t="shared" si="22"/>
        <v/>
      </c>
      <c r="H467" s="5" t="str">
        <f>IF(A467="","",_xlfn.XLOOKUP(A467,Products!A:A,Products!G:G))</f>
        <v/>
      </c>
      <c r="I467" s="5" t="str">
        <f t="shared" si="23"/>
        <v/>
      </c>
    </row>
    <row r="468" spans="1:9" x14ac:dyDescent="0.3">
      <c r="A468" s="5" t="str">
        <f>IF(Products!A468="","",Products!A468)</f>
        <v/>
      </c>
      <c r="B468" s="5" t="str">
        <f>IF(A468="","",Products!B468)</f>
        <v/>
      </c>
      <c r="C468" s="5" t="str">
        <f>IF(A468="","",SUMIFS(Purchases!F:F,Purchases!C:C,A468))</f>
        <v/>
      </c>
      <c r="D468" s="5" t="str">
        <f>IF(A468="","",SUMIFS(Sales!F:F,Sales!C:C,A468))</f>
        <v/>
      </c>
      <c r="E468" s="5" t="str">
        <f t="shared" si="21"/>
        <v/>
      </c>
      <c r="F468" s="5" t="str">
        <f>IF(A468="","",_xlfn.XLOOKUP(A468,Products!A:A,Products!E:E))</f>
        <v/>
      </c>
      <c r="G468" s="5" t="str">
        <f t="shared" si="22"/>
        <v/>
      </c>
      <c r="H468" s="5" t="str">
        <f>IF(A468="","",_xlfn.XLOOKUP(A468,Products!A:A,Products!G:G))</f>
        <v/>
      </c>
      <c r="I468" s="5" t="str">
        <f t="shared" si="23"/>
        <v/>
      </c>
    </row>
    <row r="469" spans="1:9" x14ac:dyDescent="0.3">
      <c r="A469" s="5" t="str">
        <f>IF(Products!A469="","",Products!A469)</f>
        <v/>
      </c>
      <c r="B469" s="5" t="str">
        <f>IF(A469="","",Products!B469)</f>
        <v/>
      </c>
      <c r="C469" s="5" t="str">
        <f>IF(A469="","",SUMIFS(Purchases!F:F,Purchases!C:C,A469))</f>
        <v/>
      </c>
      <c r="D469" s="5" t="str">
        <f>IF(A469="","",SUMIFS(Sales!F:F,Sales!C:C,A469))</f>
        <v/>
      </c>
      <c r="E469" s="5" t="str">
        <f t="shared" ref="E469:E532" si="24">IF(A469="","",C469-D469)</f>
        <v/>
      </c>
      <c r="F469" s="5" t="str">
        <f>IF(A469="","",_xlfn.XLOOKUP(A469,Products!A:A,Products!E:E))</f>
        <v/>
      </c>
      <c r="G469" s="5" t="str">
        <f t="shared" ref="G469:G532" si="25">IF(A469="","",E469*F469)</f>
        <v/>
      </c>
      <c r="H469" s="5" t="str">
        <f>IF(A469="","",_xlfn.XLOOKUP(A469,Products!A:A,Products!G:G))</f>
        <v/>
      </c>
      <c r="I469" s="5" t="str">
        <f t="shared" ref="I469:I532" si="26">IF(A469="","",IF(E469&lt;H469,"LOW STOCK","OK"))</f>
        <v/>
      </c>
    </row>
    <row r="470" spans="1:9" x14ac:dyDescent="0.3">
      <c r="A470" s="5" t="str">
        <f>IF(Products!A470="","",Products!A470)</f>
        <v/>
      </c>
      <c r="B470" s="5" t="str">
        <f>IF(A470="","",Products!B470)</f>
        <v/>
      </c>
      <c r="C470" s="5" t="str">
        <f>IF(A470="","",SUMIFS(Purchases!F:F,Purchases!C:C,A470))</f>
        <v/>
      </c>
      <c r="D470" s="5" t="str">
        <f>IF(A470="","",SUMIFS(Sales!F:F,Sales!C:C,A470))</f>
        <v/>
      </c>
      <c r="E470" s="5" t="str">
        <f t="shared" si="24"/>
        <v/>
      </c>
      <c r="F470" s="5" t="str">
        <f>IF(A470="","",_xlfn.XLOOKUP(A470,Products!A:A,Products!E:E))</f>
        <v/>
      </c>
      <c r="G470" s="5" t="str">
        <f t="shared" si="25"/>
        <v/>
      </c>
      <c r="H470" s="5" t="str">
        <f>IF(A470="","",_xlfn.XLOOKUP(A470,Products!A:A,Products!G:G))</f>
        <v/>
      </c>
      <c r="I470" s="5" t="str">
        <f t="shared" si="26"/>
        <v/>
      </c>
    </row>
    <row r="471" spans="1:9" x14ac:dyDescent="0.3">
      <c r="A471" s="5" t="str">
        <f>IF(Products!A471="","",Products!A471)</f>
        <v/>
      </c>
      <c r="B471" s="5" t="str">
        <f>IF(A471="","",Products!B471)</f>
        <v/>
      </c>
      <c r="C471" s="5" t="str">
        <f>IF(A471="","",SUMIFS(Purchases!F:F,Purchases!C:C,A471))</f>
        <v/>
      </c>
      <c r="D471" s="5" t="str">
        <f>IF(A471="","",SUMIFS(Sales!F:F,Sales!C:C,A471))</f>
        <v/>
      </c>
      <c r="E471" s="5" t="str">
        <f t="shared" si="24"/>
        <v/>
      </c>
      <c r="F471" s="5" t="str">
        <f>IF(A471="","",_xlfn.XLOOKUP(A471,Products!A:A,Products!E:E))</f>
        <v/>
      </c>
      <c r="G471" s="5" t="str">
        <f t="shared" si="25"/>
        <v/>
      </c>
      <c r="H471" s="5" t="str">
        <f>IF(A471="","",_xlfn.XLOOKUP(A471,Products!A:A,Products!G:G))</f>
        <v/>
      </c>
      <c r="I471" s="5" t="str">
        <f t="shared" si="26"/>
        <v/>
      </c>
    </row>
    <row r="472" spans="1:9" x14ac:dyDescent="0.3">
      <c r="A472" s="5" t="str">
        <f>IF(Products!A472="","",Products!A472)</f>
        <v/>
      </c>
      <c r="B472" s="5" t="str">
        <f>IF(A472="","",Products!B472)</f>
        <v/>
      </c>
      <c r="C472" s="5" t="str">
        <f>IF(A472="","",SUMIFS(Purchases!F:F,Purchases!C:C,A472))</f>
        <v/>
      </c>
      <c r="D472" s="5" t="str">
        <f>IF(A472="","",SUMIFS(Sales!F:F,Sales!C:C,A472))</f>
        <v/>
      </c>
      <c r="E472" s="5" t="str">
        <f t="shared" si="24"/>
        <v/>
      </c>
      <c r="F472" s="5" t="str">
        <f>IF(A472="","",_xlfn.XLOOKUP(A472,Products!A:A,Products!E:E))</f>
        <v/>
      </c>
      <c r="G472" s="5" t="str">
        <f t="shared" si="25"/>
        <v/>
      </c>
      <c r="H472" s="5" t="str">
        <f>IF(A472="","",_xlfn.XLOOKUP(A472,Products!A:A,Products!G:G))</f>
        <v/>
      </c>
      <c r="I472" s="5" t="str">
        <f t="shared" si="26"/>
        <v/>
      </c>
    </row>
    <row r="473" spans="1:9" x14ac:dyDescent="0.3">
      <c r="A473" s="5" t="str">
        <f>IF(Products!A473="","",Products!A473)</f>
        <v/>
      </c>
      <c r="B473" s="5" t="str">
        <f>IF(A473="","",Products!B473)</f>
        <v/>
      </c>
      <c r="C473" s="5" t="str">
        <f>IF(A473="","",SUMIFS(Purchases!F:F,Purchases!C:C,A473))</f>
        <v/>
      </c>
      <c r="D473" s="5" t="str">
        <f>IF(A473="","",SUMIFS(Sales!F:F,Sales!C:C,A473))</f>
        <v/>
      </c>
      <c r="E473" s="5" t="str">
        <f t="shared" si="24"/>
        <v/>
      </c>
      <c r="F473" s="5" t="str">
        <f>IF(A473="","",_xlfn.XLOOKUP(A473,Products!A:A,Products!E:E))</f>
        <v/>
      </c>
      <c r="G473" s="5" t="str">
        <f t="shared" si="25"/>
        <v/>
      </c>
      <c r="H473" s="5" t="str">
        <f>IF(A473="","",_xlfn.XLOOKUP(A473,Products!A:A,Products!G:G))</f>
        <v/>
      </c>
      <c r="I473" s="5" t="str">
        <f t="shared" si="26"/>
        <v/>
      </c>
    </row>
    <row r="474" spans="1:9" x14ac:dyDescent="0.3">
      <c r="A474" s="5" t="str">
        <f>IF(Products!A474="","",Products!A474)</f>
        <v/>
      </c>
      <c r="B474" s="5" t="str">
        <f>IF(A474="","",Products!B474)</f>
        <v/>
      </c>
      <c r="C474" s="5" t="str">
        <f>IF(A474="","",SUMIFS(Purchases!F:F,Purchases!C:C,A474))</f>
        <v/>
      </c>
      <c r="D474" s="5" t="str">
        <f>IF(A474="","",SUMIFS(Sales!F:F,Sales!C:C,A474))</f>
        <v/>
      </c>
      <c r="E474" s="5" t="str">
        <f t="shared" si="24"/>
        <v/>
      </c>
      <c r="F474" s="5" t="str">
        <f>IF(A474="","",_xlfn.XLOOKUP(A474,Products!A:A,Products!E:E))</f>
        <v/>
      </c>
      <c r="G474" s="5" t="str">
        <f t="shared" si="25"/>
        <v/>
      </c>
      <c r="H474" s="5" t="str">
        <f>IF(A474="","",_xlfn.XLOOKUP(A474,Products!A:A,Products!G:G))</f>
        <v/>
      </c>
      <c r="I474" s="5" t="str">
        <f t="shared" si="26"/>
        <v/>
      </c>
    </row>
    <row r="475" spans="1:9" x14ac:dyDescent="0.3">
      <c r="A475" s="5" t="str">
        <f>IF(Products!A475="","",Products!A475)</f>
        <v/>
      </c>
      <c r="B475" s="5" t="str">
        <f>IF(A475="","",Products!B475)</f>
        <v/>
      </c>
      <c r="C475" s="5" t="str">
        <f>IF(A475="","",SUMIFS(Purchases!F:F,Purchases!C:C,A475))</f>
        <v/>
      </c>
      <c r="D475" s="5" t="str">
        <f>IF(A475="","",SUMIFS(Sales!F:F,Sales!C:C,A475))</f>
        <v/>
      </c>
      <c r="E475" s="5" t="str">
        <f t="shared" si="24"/>
        <v/>
      </c>
      <c r="F475" s="5" t="str">
        <f>IF(A475="","",_xlfn.XLOOKUP(A475,Products!A:A,Products!E:E))</f>
        <v/>
      </c>
      <c r="G475" s="5" t="str">
        <f t="shared" si="25"/>
        <v/>
      </c>
      <c r="H475" s="5" t="str">
        <f>IF(A475="","",_xlfn.XLOOKUP(A475,Products!A:A,Products!G:G))</f>
        <v/>
      </c>
      <c r="I475" s="5" t="str">
        <f t="shared" si="26"/>
        <v/>
      </c>
    </row>
    <row r="476" spans="1:9" x14ac:dyDescent="0.3">
      <c r="A476" s="5" t="str">
        <f>IF(Products!A476="","",Products!A476)</f>
        <v/>
      </c>
      <c r="B476" s="5" t="str">
        <f>IF(A476="","",Products!B476)</f>
        <v/>
      </c>
      <c r="C476" s="5" t="str">
        <f>IF(A476="","",SUMIFS(Purchases!F:F,Purchases!C:C,A476))</f>
        <v/>
      </c>
      <c r="D476" s="5" t="str">
        <f>IF(A476="","",SUMIFS(Sales!F:F,Sales!C:C,A476))</f>
        <v/>
      </c>
      <c r="E476" s="5" t="str">
        <f t="shared" si="24"/>
        <v/>
      </c>
      <c r="F476" s="5" t="str">
        <f>IF(A476="","",_xlfn.XLOOKUP(A476,Products!A:A,Products!E:E))</f>
        <v/>
      </c>
      <c r="G476" s="5" t="str">
        <f t="shared" si="25"/>
        <v/>
      </c>
      <c r="H476" s="5" t="str">
        <f>IF(A476="","",_xlfn.XLOOKUP(A476,Products!A:A,Products!G:G))</f>
        <v/>
      </c>
      <c r="I476" s="5" t="str">
        <f t="shared" si="26"/>
        <v/>
      </c>
    </row>
    <row r="477" spans="1:9" x14ac:dyDescent="0.3">
      <c r="A477" s="5" t="str">
        <f>IF(Products!A477="","",Products!A477)</f>
        <v/>
      </c>
      <c r="B477" s="5" t="str">
        <f>IF(A477="","",Products!B477)</f>
        <v/>
      </c>
      <c r="C477" s="5" t="str">
        <f>IF(A477="","",SUMIFS(Purchases!F:F,Purchases!C:C,A477))</f>
        <v/>
      </c>
      <c r="D477" s="5" t="str">
        <f>IF(A477="","",SUMIFS(Sales!F:F,Sales!C:C,A477))</f>
        <v/>
      </c>
      <c r="E477" s="5" t="str">
        <f t="shared" si="24"/>
        <v/>
      </c>
      <c r="F477" s="5" t="str">
        <f>IF(A477="","",_xlfn.XLOOKUP(A477,Products!A:A,Products!E:E))</f>
        <v/>
      </c>
      <c r="G477" s="5" t="str">
        <f t="shared" si="25"/>
        <v/>
      </c>
      <c r="H477" s="5" t="str">
        <f>IF(A477="","",_xlfn.XLOOKUP(A477,Products!A:A,Products!G:G))</f>
        <v/>
      </c>
      <c r="I477" s="5" t="str">
        <f t="shared" si="26"/>
        <v/>
      </c>
    </row>
    <row r="478" spans="1:9" x14ac:dyDescent="0.3">
      <c r="A478" s="5" t="str">
        <f>IF(Products!A478="","",Products!A478)</f>
        <v/>
      </c>
      <c r="B478" s="5" t="str">
        <f>IF(A478="","",Products!B478)</f>
        <v/>
      </c>
      <c r="C478" s="5" t="str">
        <f>IF(A478="","",SUMIFS(Purchases!F:F,Purchases!C:C,A478))</f>
        <v/>
      </c>
      <c r="D478" s="5" t="str">
        <f>IF(A478="","",SUMIFS(Sales!F:F,Sales!C:C,A478))</f>
        <v/>
      </c>
      <c r="E478" s="5" t="str">
        <f t="shared" si="24"/>
        <v/>
      </c>
      <c r="F478" s="5" t="str">
        <f>IF(A478="","",_xlfn.XLOOKUP(A478,Products!A:A,Products!E:E))</f>
        <v/>
      </c>
      <c r="G478" s="5" t="str">
        <f t="shared" si="25"/>
        <v/>
      </c>
      <c r="H478" s="5" t="str">
        <f>IF(A478="","",_xlfn.XLOOKUP(A478,Products!A:A,Products!G:G))</f>
        <v/>
      </c>
      <c r="I478" s="5" t="str">
        <f t="shared" si="26"/>
        <v/>
      </c>
    </row>
    <row r="479" spans="1:9" x14ac:dyDescent="0.3">
      <c r="A479" s="5" t="str">
        <f>IF(Products!A479="","",Products!A479)</f>
        <v/>
      </c>
      <c r="B479" s="5" t="str">
        <f>IF(A479="","",Products!B479)</f>
        <v/>
      </c>
      <c r="C479" s="5" t="str">
        <f>IF(A479="","",SUMIFS(Purchases!F:F,Purchases!C:C,A479))</f>
        <v/>
      </c>
      <c r="D479" s="5" t="str">
        <f>IF(A479="","",SUMIFS(Sales!F:F,Sales!C:C,A479))</f>
        <v/>
      </c>
      <c r="E479" s="5" t="str">
        <f t="shared" si="24"/>
        <v/>
      </c>
      <c r="F479" s="5" t="str">
        <f>IF(A479="","",_xlfn.XLOOKUP(A479,Products!A:A,Products!E:E))</f>
        <v/>
      </c>
      <c r="G479" s="5" t="str">
        <f t="shared" si="25"/>
        <v/>
      </c>
      <c r="H479" s="5" t="str">
        <f>IF(A479="","",_xlfn.XLOOKUP(A479,Products!A:A,Products!G:G))</f>
        <v/>
      </c>
      <c r="I479" s="5" t="str">
        <f t="shared" si="26"/>
        <v/>
      </c>
    </row>
    <row r="480" spans="1:9" x14ac:dyDescent="0.3">
      <c r="A480" s="5" t="str">
        <f>IF(Products!A480="","",Products!A480)</f>
        <v/>
      </c>
      <c r="B480" s="5" t="str">
        <f>IF(A480="","",Products!B480)</f>
        <v/>
      </c>
      <c r="C480" s="5" t="str">
        <f>IF(A480="","",SUMIFS(Purchases!F:F,Purchases!C:C,A480))</f>
        <v/>
      </c>
      <c r="D480" s="5" t="str">
        <f>IF(A480="","",SUMIFS(Sales!F:F,Sales!C:C,A480))</f>
        <v/>
      </c>
      <c r="E480" s="5" t="str">
        <f t="shared" si="24"/>
        <v/>
      </c>
      <c r="F480" s="5" t="str">
        <f>IF(A480="","",_xlfn.XLOOKUP(A480,Products!A:A,Products!E:E))</f>
        <v/>
      </c>
      <c r="G480" s="5" t="str">
        <f t="shared" si="25"/>
        <v/>
      </c>
      <c r="H480" s="5" t="str">
        <f>IF(A480="","",_xlfn.XLOOKUP(A480,Products!A:A,Products!G:G))</f>
        <v/>
      </c>
      <c r="I480" s="5" t="str">
        <f t="shared" si="26"/>
        <v/>
      </c>
    </row>
    <row r="481" spans="1:9" x14ac:dyDescent="0.3">
      <c r="A481" s="5" t="str">
        <f>IF(Products!A481="","",Products!A481)</f>
        <v/>
      </c>
      <c r="B481" s="5" t="str">
        <f>IF(A481="","",Products!B481)</f>
        <v/>
      </c>
      <c r="C481" s="5" t="str">
        <f>IF(A481="","",SUMIFS(Purchases!F:F,Purchases!C:C,A481))</f>
        <v/>
      </c>
      <c r="D481" s="5" t="str">
        <f>IF(A481="","",SUMIFS(Sales!F:F,Sales!C:C,A481))</f>
        <v/>
      </c>
      <c r="E481" s="5" t="str">
        <f t="shared" si="24"/>
        <v/>
      </c>
      <c r="F481" s="5" t="str">
        <f>IF(A481="","",_xlfn.XLOOKUP(A481,Products!A:A,Products!E:E))</f>
        <v/>
      </c>
      <c r="G481" s="5" t="str">
        <f t="shared" si="25"/>
        <v/>
      </c>
      <c r="H481" s="5" t="str">
        <f>IF(A481="","",_xlfn.XLOOKUP(A481,Products!A:A,Products!G:G))</f>
        <v/>
      </c>
      <c r="I481" s="5" t="str">
        <f t="shared" si="26"/>
        <v/>
      </c>
    </row>
    <row r="482" spans="1:9" x14ac:dyDescent="0.3">
      <c r="A482" s="5" t="str">
        <f>IF(Products!A482="","",Products!A482)</f>
        <v/>
      </c>
      <c r="B482" s="5" t="str">
        <f>IF(A482="","",Products!B482)</f>
        <v/>
      </c>
      <c r="C482" s="5" t="str">
        <f>IF(A482="","",SUMIFS(Purchases!F:F,Purchases!C:C,A482))</f>
        <v/>
      </c>
      <c r="D482" s="5" t="str">
        <f>IF(A482="","",SUMIFS(Sales!F:F,Sales!C:C,A482))</f>
        <v/>
      </c>
      <c r="E482" s="5" t="str">
        <f t="shared" si="24"/>
        <v/>
      </c>
      <c r="F482" s="5" t="str">
        <f>IF(A482="","",_xlfn.XLOOKUP(A482,Products!A:A,Products!E:E))</f>
        <v/>
      </c>
      <c r="G482" s="5" t="str">
        <f t="shared" si="25"/>
        <v/>
      </c>
      <c r="H482" s="5" t="str">
        <f>IF(A482="","",_xlfn.XLOOKUP(A482,Products!A:A,Products!G:G))</f>
        <v/>
      </c>
      <c r="I482" s="5" t="str">
        <f t="shared" si="26"/>
        <v/>
      </c>
    </row>
    <row r="483" spans="1:9" x14ac:dyDescent="0.3">
      <c r="A483" s="5" t="str">
        <f>IF(Products!A483="","",Products!A483)</f>
        <v/>
      </c>
      <c r="B483" s="5" t="str">
        <f>IF(A483="","",Products!B483)</f>
        <v/>
      </c>
      <c r="C483" s="5" t="str">
        <f>IF(A483="","",SUMIFS(Purchases!F:F,Purchases!C:C,A483))</f>
        <v/>
      </c>
      <c r="D483" s="5" t="str">
        <f>IF(A483="","",SUMIFS(Sales!F:F,Sales!C:C,A483))</f>
        <v/>
      </c>
      <c r="E483" s="5" t="str">
        <f t="shared" si="24"/>
        <v/>
      </c>
      <c r="F483" s="5" t="str">
        <f>IF(A483="","",_xlfn.XLOOKUP(A483,Products!A:A,Products!E:E))</f>
        <v/>
      </c>
      <c r="G483" s="5" t="str">
        <f t="shared" si="25"/>
        <v/>
      </c>
      <c r="H483" s="5" t="str">
        <f>IF(A483="","",_xlfn.XLOOKUP(A483,Products!A:A,Products!G:G))</f>
        <v/>
      </c>
      <c r="I483" s="5" t="str">
        <f t="shared" si="26"/>
        <v/>
      </c>
    </row>
    <row r="484" spans="1:9" x14ac:dyDescent="0.3">
      <c r="A484" s="5" t="str">
        <f>IF(Products!A484="","",Products!A484)</f>
        <v/>
      </c>
      <c r="B484" s="5" t="str">
        <f>IF(A484="","",Products!B484)</f>
        <v/>
      </c>
      <c r="C484" s="5" t="str">
        <f>IF(A484="","",SUMIFS(Purchases!F:F,Purchases!C:C,A484))</f>
        <v/>
      </c>
      <c r="D484" s="5" t="str">
        <f>IF(A484="","",SUMIFS(Sales!F:F,Sales!C:C,A484))</f>
        <v/>
      </c>
      <c r="E484" s="5" t="str">
        <f t="shared" si="24"/>
        <v/>
      </c>
      <c r="F484" s="5" t="str">
        <f>IF(A484="","",_xlfn.XLOOKUP(A484,Products!A:A,Products!E:E))</f>
        <v/>
      </c>
      <c r="G484" s="5" t="str">
        <f t="shared" si="25"/>
        <v/>
      </c>
      <c r="H484" s="5" t="str">
        <f>IF(A484="","",_xlfn.XLOOKUP(A484,Products!A:A,Products!G:G))</f>
        <v/>
      </c>
      <c r="I484" s="5" t="str">
        <f t="shared" si="26"/>
        <v/>
      </c>
    </row>
    <row r="485" spans="1:9" x14ac:dyDescent="0.3">
      <c r="A485" s="5" t="str">
        <f>IF(Products!A485="","",Products!A485)</f>
        <v/>
      </c>
      <c r="B485" s="5" t="str">
        <f>IF(A485="","",Products!B485)</f>
        <v/>
      </c>
      <c r="C485" s="5" t="str">
        <f>IF(A485="","",SUMIFS(Purchases!F:F,Purchases!C:C,A485))</f>
        <v/>
      </c>
      <c r="D485" s="5" t="str">
        <f>IF(A485="","",SUMIFS(Sales!F:F,Sales!C:C,A485))</f>
        <v/>
      </c>
      <c r="E485" s="5" t="str">
        <f t="shared" si="24"/>
        <v/>
      </c>
      <c r="F485" s="5" t="str">
        <f>IF(A485="","",_xlfn.XLOOKUP(A485,Products!A:A,Products!E:E))</f>
        <v/>
      </c>
      <c r="G485" s="5" t="str">
        <f t="shared" si="25"/>
        <v/>
      </c>
      <c r="H485" s="5" t="str">
        <f>IF(A485="","",_xlfn.XLOOKUP(A485,Products!A:A,Products!G:G))</f>
        <v/>
      </c>
      <c r="I485" s="5" t="str">
        <f t="shared" si="26"/>
        <v/>
      </c>
    </row>
    <row r="486" spans="1:9" x14ac:dyDescent="0.3">
      <c r="A486" s="5" t="str">
        <f>IF(Products!A486="","",Products!A486)</f>
        <v/>
      </c>
      <c r="B486" s="5" t="str">
        <f>IF(A486="","",Products!B486)</f>
        <v/>
      </c>
      <c r="C486" s="5" t="str">
        <f>IF(A486="","",SUMIFS(Purchases!F:F,Purchases!C:C,A486))</f>
        <v/>
      </c>
      <c r="D486" s="5" t="str">
        <f>IF(A486="","",SUMIFS(Sales!F:F,Sales!C:C,A486))</f>
        <v/>
      </c>
      <c r="E486" s="5" t="str">
        <f t="shared" si="24"/>
        <v/>
      </c>
      <c r="F486" s="5" t="str">
        <f>IF(A486="","",_xlfn.XLOOKUP(A486,Products!A:A,Products!E:E))</f>
        <v/>
      </c>
      <c r="G486" s="5" t="str">
        <f t="shared" si="25"/>
        <v/>
      </c>
      <c r="H486" s="5" t="str">
        <f>IF(A486="","",_xlfn.XLOOKUP(A486,Products!A:A,Products!G:G))</f>
        <v/>
      </c>
      <c r="I486" s="5" t="str">
        <f t="shared" si="26"/>
        <v/>
      </c>
    </row>
    <row r="487" spans="1:9" x14ac:dyDescent="0.3">
      <c r="A487" s="5" t="str">
        <f>IF(Products!A487="","",Products!A487)</f>
        <v/>
      </c>
      <c r="B487" s="5" t="str">
        <f>IF(A487="","",Products!B487)</f>
        <v/>
      </c>
      <c r="C487" s="5" t="str">
        <f>IF(A487="","",SUMIFS(Purchases!F:F,Purchases!C:C,A487))</f>
        <v/>
      </c>
      <c r="D487" s="5" t="str">
        <f>IF(A487="","",SUMIFS(Sales!F:F,Sales!C:C,A487))</f>
        <v/>
      </c>
      <c r="E487" s="5" t="str">
        <f t="shared" si="24"/>
        <v/>
      </c>
      <c r="F487" s="5" t="str">
        <f>IF(A487="","",_xlfn.XLOOKUP(A487,Products!A:A,Products!E:E))</f>
        <v/>
      </c>
      <c r="G487" s="5" t="str">
        <f t="shared" si="25"/>
        <v/>
      </c>
      <c r="H487" s="5" t="str">
        <f>IF(A487="","",_xlfn.XLOOKUP(A487,Products!A:A,Products!G:G))</f>
        <v/>
      </c>
      <c r="I487" s="5" t="str">
        <f t="shared" si="26"/>
        <v/>
      </c>
    </row>
    <row r="488" spans="1:9" x14ac:dyDescent="0.3">
      <c r="A488" s="5" t="str">
        <f>IF(Products!A488="","",Products!A488)</f>
        <v/>
      </c>
      <c r="B488" s="5" t="str">
        <f>IF(A488="","",Products!B488)</f>
        <v/>
      </c>
      <c r="C488" s="5" t="str">
        <f>IF(A488="","",SUMIFS(Purchases!F:F,Purchases!C:C,A488))</f>
        <v/>
      </c>
      <c r="D488" s="5" t="str">
        <f>IF(A488="","",SUMIFS(Sales!F:F,Sales!C:C,A488))</f>
        <v/>
      </c>
      <c r="E488" s="5" t="str">
        <f t="shared" si="24"/>
        <v/>
      </c>
      <c r="F488" s="5" t="str">
        <f>IF(A488="","",_xlfn.XLOOKUP(A488,Products!A:A,Products!E:E))</f>
        <v/>
      </c>
      <c r="G488" s="5" t="str">
        <f t="shared" si="25"/>
        <v/>
      </c>
      <c r="H488" s="5" t="str">
        <f>IF(A488="","",_xlfn.XLOOKUP(A488,Products!A:A,Products!G:G))</f>
        <v/>
      </c>
      <c r="I488" s="5" t="str">
        <f t="shared" si="26"/>
        <v/>
      </c>
    </row>
    <row r="489" spans="1:9" x14ac:dyDescent="0.3">
      <c r="A489" s="5" t="str">
        <f>IF(Products!A489="","",Products!A489)</f>
        <v/>
      </c>
      <c r="B489" s="5" t="str">
        <f>IF(A489="","",Products!B489)</f>
        <v/>
      </c>
      <c r="C489" s="5" t="str">
        <f>IF(A489="","",SUMIFS(Purchases!F:F,Purchases!C:C,A489))</f>
        <v/>
      </c>
      <c r="D489" s="5" t="str">
        <f>IF(A489="","",SUMIFS(Sales!F:F,Sales!C:C,A489))</f>
        <v/>
      </c>
      <c r="E489" s="5" t="str">
        <f t="shared" si="24"/>
        <v/>
      </c>
      <c r="F489" s="5" t="str">
        <f>IF(A489="","",_xlfn.XLOOKUP(A489,Products!A:A,Products!E:E))</f>
        <v/>
      </c>
      <c r="G489" s="5" t="str">
        <f t="shared" si="25"/>
        <v/>
      </c>
      <c r="H489" s="5" t="str">
        <f>IF(A489="","",_xlfn.XLOOKUP(A489,Products!A:A,Products!G:G))</f>
        <v/>
      </c>
      <c r="I489" s="5" t="str">
        <f t="shared" si="26"/>
        <v/>
      </c>
    </row>
    <row r="490" spans="1:9" x14ac:dyDescent="0.3">
      <c r="A490" s="5" t="str">
        <f>IF(Products!A490="","",Products!A490)</f>
        <v/>
      </c>
      <c r="B490" s="5" t="str">
        <f>IF(A490="","",Products!B490)</f>
        <v/>
      </c>
      <c r="C490" s="5" t="str">
        <f>IF(A490="","",SUMIFS(Purchases!F:F,Purchases!C:C,A490))</f>
        <v/>
      </c>
      <c r="D490" s="5" t="str">
        <f>IF(A490="","",SUMIFS(Sales!F:F,Sales!C:C,A490))</f>
        <v/>
      </c>
      <c r="E490" s="5" t="str">
        <f t="shared" si="24"/>
        <v/>
      </c>
      <c r="F490" s="5" t="str">
        <f>IF(A490="","",_xlfn.XLOOKUP(A490,Products!A:A,Products!E:E))</f>
        <v/>
      </c>
      <c r="G490" s="5" t="str">
        <f t="shared" si="25"/>
        <v/>
      </c>
      <c r="H490" s="5" t="str">
        <f>IF(A490="","",_xlfn.XLOOKUP(A490,Products!A:A,Products!G:G))</f>
        <v/>
      </c>
      <c r="I490" s="5" t="str">
        <f t="shared" si="26"/>
        <v/>
      </c>
    </row>
    <row r="491" spans="1:9" x14ac:dyDescent="0.3">
      <c r="A491" s="5" t="str">
        <f>IF(Products!A491="","",Products!A491)</f>
        <v/>
      </c>
      <c r="B491" s="5" t="str">
        <f>IF(A491="","",Products!B491)</f>
        <v/>
      </c>
      <c r="C491" s="5" t="str">
        <f>IF(A491="","",SUMIFS(Purchases!F:F,Purchases!C:C,A491))</f>
        <v/>
      </c>
      <c r="D491" s="5" t="str">
        <f>IF(A491="","",SUMIFS(Sales!F:F,Sales!C:C,A491))</f>
        <v/>
      </c>
      <c r="E491" s="5" t="str">
        <f t="shared" si="24"/>
        <v/>
      </c>
      <c r="F491" s="5" t="str">
        <f>IF(A491="","",_xlfn.XLOOKUP(A491,Products!A:A,Products!E:E))</f>
        <v/>
      </c>
      <c r="G491" s="5" t="str">
        <f t="shared" si="25"/>
        <v/>
      </c>
      <c r="H491" s="5" t="str">
        <f>IF(A491="","",_xlfn.XLOOKUP(A491,Products!A:A,Products!G:G))</f>
        <v/>
      </c>
      <c r="I491" s="5" t="str">
        <f t="shared" si="26"/>
        <v/>
      </c>
    </row>
    <row r="492" spans="1:9" x14ac:dyDescent="0.3">
      <c r="A492" s="5" t="str">
        <f>IF(Products!A492="","",Products!A492)</f>
        <v/>
      </c>
      <c r="B492" s="5" t="str">
        <f>IF(A492="","",Products!B492)</f>
        <v/>
      </c>
      <c r="C492" s="5" t="str">
        <f>IF(A492="","",SUMIFS(Purchases!F:F,Purchases!C:C,A492))</f>
        <v/>
      </c>
      <c r="D492" s="5" t="str">
        <f>IF(A492="","",SUMIFS(Sales!F:F,Sales!C:C,A492))</f>
        <v/>
      </c>
      <c r="E492" s="5" t="str">
        <f t="shared" si="24"/>
        <v/>
      </c>
      <c r="F492" s="5" t="str">
        <f>IF(A492="","",_xlfn.XLOOKUP(A492,Products!A:A,Products!E:E))</f>
        <v/>
      </c>
      <c r="G492" s="5" t="str">
        <f t="shared" si="25"/>
        <v/>
      </c>
      <c r="H492" s="5" t="str">
        <f>IF(A492="","",_xlfn.XLOOKUP(A492,Products!A:A,Products!G:G))</f>
        <v/>
      </c>
      <c r="I492" s="5" t="str">
        <f t="shared" si="26"/>
        <v/>
      </c>
    </row>
    <row r="493" spans="1:9" x14ac:dyDescent="0.3">
      <c r="A493" s="5" t="str">
        <f>IF(Products!A493="","",Products!A493)</f>
        <v/>
      </c>
      <c r="B493" s="5" t="str">
        <f>IF(A493="","",Products!B493)</f>
        <v/>
      </c>
      <c r="C493" s="5" t="str">
        <f>IF(A493="","",SUMIFS(Purchases!F:F,Purchases!C:C,A493))</f>
        <v/>
      </c>
      <c r="D493" s="5" t="str">
        <f>IF(A493="","",SUMIFS(Sales!F:F,Sales!C:C,A493))</f>
        <v/>
      </c>
      <c r="E493" s="5" t="str">
        <f t="shared" si="24"/>
        <v/>
      </c>
      <c r="F493" s="5" t="str">
        <f>IF(A493="","",_xlfn.XLOOKUP(A493,Products!A:A,Products!E:E))</f>
        <v/>
      </c>
      <c r="G493" s="5" t="str">
        <f t="shared" si="25"/>
        <v/>
      </c>
      <c r="H493" s="5" t="str">
        <f>IF(A493="","",_xlfn.XLOOKUP(A493,Products!A:A,Products!G:G))</f>
        <v/>
      </c>
      <c r="I493" s="5" t="str">
        <f t="shared" si="26"/>
        <v/>
      </c>
    </row>
    <row r="494" spans="1:9" x14ac:dyDescent="0.3">
      <c r="A494" s="5" t="str">
        <f>IF(Products!A494="","",Products!A494)</f>
        <v/>
      </c>
      <c r="B494" s="5" t="str">
        <f>IF(A494="","",Products!B494)</f>
        <v/>
      </c>
      <c r="C494" s="5" t="str">
        <f>IF(A494="","",SUMIFS(Purchases!F:F,Purchases!C:C,A494))</f>
        <v/>
      </c>
      <c r="D494" s="5" t="str">
        <f>IF(A494="","",SUMIFS(Sales!F:F,Sales!C:C,A494))</f>
        <v/>
      </c>
      <c r="E494" s="5" t="str">
        <f t="shared" si="24"/>
        <v/>
      </c>
      <c r="F494" s="5" t="str">
        <f>IF(A494="","",_xlfn.XLOOKUP(A494,Products!A:A,Products!E:E))</f>
        <v/>
      </c>
      <c r="G494" s="5" t="str">
        <f t="shared" si="25"/>
        <v/>
      </c>
      <c r="H494" s="5" t="str">
        <f>IF(A494="","",_xlfn.XLOOKUP(A494,Products!A:A,Products!G:G))</f>
        <v/>
      </c>
      <c r="I494" s="5" t="str">
        <f t="shared" si="26"/>
        <v/>
      </c>
    </row>
    <row r="495" spans="1:9" x14ac:dyDescent="0.3">
      <c r="A495" s="5" t="str">
        <f>IF(Products!A495="","",Products!A495)</f>
        <v/>
      </c>
      <c r="B495" s="5" t="str">
        <f>IF(A495="","",Products!B495)</f>
        <v/>
      </c>
      <c r="C495" s="5" t="str">
        <f>IF(A495="","",SUMIFS(Purchases!F:F,Purchases!C:C,A495))</f>
        <v/>
      </c>
      <c r="D495" s="5" t="str">
        <f>IF(A495="","",SUMIFS(Sales!F:F,Sales!C:C,A495))</f>
        <v/>
      </c>
      <c r="E495" s="5" t="str">
        <f t="shared" si="24"/>
        <v/>
      </c>
      <c r="F495" s="5" t="str">
        <f>IF(A495="","",_xlfn.XLOOKUP(A495,Products!A:A,Products!E:E))</f>
        <v/>
      </c>
      <c r="G495" s="5" t="str">
        <f t="shared" si="25"/>
        <v/>
      </c>
      <c r="H495" s="5" t="str">
        <f>IF(A495="","",_xlfn.XLOOKUP(A495,Products!A:A,Products!G:G))</f>
        <v/>
      </c>
      <c r="I495" s="5" t="str">
        <f t="shared" si="26"/>
        <v/>
      </c>
    </row>
    <row r="496" spans="1:9" x14ac:dyDescent="0.3">
      <c r="A496" s="5" t="str">
        <f>IF(Products!A496="","",Products!A496)</f>
        <v/>
      </c>
      <c r="B496" s="5" t="str">
        <f>IF(A496="","",Products!B496)</f>
        <v/>
      </c>
      <c r="C496" s="5" t="str">
        <f>IF(A496="","",SUMIFS(Purchases!F:F,Purchases!C:C,A496))</f>
        <v/>
      </c>
      <c r="D496" s="5" t="str">
        <f>IF(A496="","",SUMIFS(Sales!F:F,Sales!C:C,A496))</f>
        <v/>
      </c>
      <c r="E496" s="5" t="str">
        <f t="shared" si="24"/>
        <v/>
      </c>
      <c r="F496" s="5" t="str">
        <f>IF(A496="","",_xlfn.XLOOKUP(A496,Products!A:A,Products!E:E))</f>
        <v/>
      </c>
      <c r="G496" s="5" t="str">
        <f t="shared" si="25"/>
        <v/>
      </c>
      <c r="H496" s="5" t="str">
        <f>IF(A496="","",_xlfn.XLOOKUP(A496,Products!A:A,Products!G:G))</f>
        <v/>
      </c>
      <c r="I496" s="5" t="str">
        <f t="shared" si="26"/>
        <v/>
      </c>
    </row>
    <row r="497" spans="1:9" x14ac:dyDescent="0.3">
      <c r="A497" s="5" t="str">
        <f>IF(Products!A497="","",Products!A497)</f>
        <v/>
      </c>
      <c r="B497" s="5" t="str">
        <f>IF(A497="","",Products!B497)</f>
        <v/>
      </c>
      <c r="C497" s="5" t="str">
        <f>IF(A497="","",SUMIFS(Purchases!F:F,Purchases!C:C,A497))</f>
        <v/>
      </c>
      <c r="D497" s="5" t="str">
        <f>IF(A497="","",SUMIFS(Sales!F:F,Sales!C:C,A497))</f>
        <v/>
      </c>
      <c r="E497" s="5" t="str">
        <f t="shared" si="24"/>
        <v/>
      </c>
      <c r="F497" s="5" t="str">
        <f>IF(A497="","",_xlfn.XLOOKUP(A497,Products!A:A,Products!E:E))</f>
        <v/>
      </c>
      <c r="G497" s="5" t="str">
        <f t="shared" si="25"/>
        <v/>
      </c>
      <c r="H497" s="5" t="str">
        <f>IF(A497="","",_xlfn.XLOOKUP(A497,Products!A:A,Products!G:G))</f>
        <v/>
      </c>
      <c r="I497" s="5" t="str">
        <f t="shared" si="26"/>
        <v/>
      </c>
    </row>
    <row r="498" spans="1:9" x14ac:dyDescent="0.3">
      <c r="A498" s="5" t="str">
        <f>IF(Products!A498="","",Products!A498)</f>
        <v/>
      </c>
      <c r="B498" s="5" t="str">
        <f>IF(A498="","",Products!B498)</f>
        <v/>
      </c>
      <c r="C498" s="5" t="str">
        <f>IF(A498="","",SUMIFS(Purchases!F:F,Purchases!C:C,A498))</f>
        <v/>
      </c>
      <c r="D498" s="5" t="str">
        <f>IF(A498="","",SUMIFS(Sales!F:F,Sales!C:C,A498))</f>
        <v/>
      </c>
      <c r="E498" s="5" t="str">
        <f t="shared" si="24"/>
        <v/>
      </c>
      <c r="F498" s="5" t="str">
        <f>IF(A498="","",_xlfn.XLOOKUP(A498,Products!A:A,Products!E:E))</f>
        <v/>
      </c>
      <c r="G498" s="5" t="str">
        <f t="shared" si="25"/>
        <v/>
      </c>
      <c r="H498" s="5" t="str">
        <f>IF(A498="","",_xlfn.XLOOKUP(A498,Products!A:A,Products!G:G))</f>
        <v/>
      </c>
      <c r="I498" s="5" t="str">
        <f t="shared" si="26"/>
        <v/>
      </c>
    </row>
    <row r="499" spans="1:9" x14ac:dyDescent="0.3">
      <c r="A499" s="5" t="str">
        <f>IF(Products!A499="","",Products!A499)</f>
        <v/>
      </c>
      <c r="B499" s="5" t="str">
        <f>IF(A499="","",Products!B499)</f>
        <v/>
      </c>
      <c r="C499" s="5" t="str">
        <f>IF(A499="","",SUMIFS(Purchases!F:F,Purchases!C:C,A499))</f>
        <v/>
      </c>
      <c r="D499" s="5" t="str">
        <f>IF(A499="","",SUMIFS(Sales!F:F,Sales!C:C,A499))</f>
        <v/>
      </c>
      <c r="E499" s="5" t="str">
        <f t="shared" si="24"/>
        <v/>
      </c>
      <c r="F499" s="5" t="str">
        <f>IF(A499="","",_xlfn.XLOOKUP(A499,Products!A:A,Products!E:E))</f>
        <v/>
      </c>
      <c r="G499" s="5" t="str">
        <f t="shared" si="25"/>
        <v/>
      </c>
      <c r="H499" s="5" t="str">
        <f>IF(A499="","",_xlfn.XLOOKUP(A499,Products!A:A,Products!G:G))</f>
        <v/>
      </c>
      <c r="I499" s="5" t="str">
        <f t="shared" si="26"/>
        <v/>
      </c>
    </row>
    <row r="500" spans="1:9" x14ac:dyDescent="0.3">
      <c r="A500" s="5" t="str">
        <f>IF(Products!A500="","",Products!A500)</f>
        <v/>
      </c>
      <c r="B500" s="5" t="str">
        <f>IF(A500="","",Products!B500)</f>
        <v/>
      </c>
      <c r="C500" s="5" t="str">
        <f>IF(A500="","",SUMIFS(Purchases!F:F,Purchases!C:C,A500))</f>
        <v/>
      </c>
      <c r="D500" s="5" t="str">
        <f>IF(A500="","",SUMIFS(Sales!F:F,Sales!C:C,A500))</f>
        <v/>
      </c>
      <c r="E500" s="5" t="str">
        <f t="shared" si="24"/>
        <v/>
      </c>
      <c r="F500" s="5" t="str">
        <f>IF(A500="","",_xlfn.XLOOKUP(A500,Products!A:A,Products!E:E))</f>
        <v/>
      </c>
      <c r="G500" s="5" t="str">
        <f t="shared" si="25"/>
        <v/>
      </c>
      <c r="H500" s="5" t="str">
        <f>IF(A500="","",_xlfn.XLOOKUP(A500,Products!A:A,Products!G:G))</f>
        <v/>
      </c>
      <c r="I500" s="5" t="str">
        <f t="shared" si="26"/>
        <v/>
      </c>
    </row>
    <row r="501" spans="1:9" x14ac:dyDescent="0.3">
      <c r="A501" s="5" t="str">
        <f>IF(Products!A501="","",Products!A501)</f>
        <v/>
      </c>
      <c r="B501" s="5" t="str">
        <f>IF(A501="","",Products!B501)</f>
        <v/>
      </c>
      <c r="C501" s="5" t="str">
        <f>IF(A501="","",SUMIFS(Purchases!F:F,Purchases!C:C,A501))</f>
        <v/>
      </c>
      <c r="D501" s="5" t="str">
        <f>IF(A501="","",SUMIFS(Sales!F:F,Sales!C:C,A501))</f>
        <v/>
      </c>
      <c r="E501" s="5" t="str">
        <f t="shared" si="24"/>
        <v/>
      </c>
      <c r="F501" s="5" t="str">
        <f>IF(A501="","",_xlfn.XLOOKUP(A501,Products!A:A,Products!E:E))</f>
        <v/>
      </c>
      <c r="G501" s="5" t="str">
        <f t="shared" si="25"/>
        <v/>
      </c>
      <c r="H501" s="5" t="str">
        <f>IF(A501="","",_xlfn.XLOOKUP(A501,Products!A:A,Products!G:G))</f>
        <v/>
      </c>
      <c r="I501" s="5" t="str">
        <f t="shared" si="26"/>
        <v/>
      </c>
    </row>
    <row r="502" spans="1:9" x14ac:dyDescent="0.3">
      <c r="A502" s="5" t="str">
        <f>IF(Products!A502="","",Products!A502)</f>
        <v/>
      </c>
      <c r="B502" s="5" t="str">
        <f>IF(A502="","",Products!B502)</f>
        <v/>
      </c>
      <c r="C502" s="5" t="str">
        <f>IF(A502="","",SUMIFS(Purchases!F:F,Purchases!C:C,A502))</f>
        <v/>
      </c>
      <c r="D502" s="5" t="str">
        <f>IF(A502="","",SUMIFS(Sales!F:F,Sales!C:C,A502))</f>
        <v/>
      </c>
      <c r="E502" s="5" t="str">
        <f t="shared" si="24"/>
        <v/>
      </c>
      <c r="F502" s="5" t="str">
        <f>IF(A502="","",_xlfn.XLOOKUP(A502,Products!A:A,Products!E:E))</f>
        <v/>
      </c>
      <c r="G502" s="5" t="str">
        <f t="shared" si="25"/>
        <v/>
      </c>
      <c r="H502" s="5" t="str">
        <f>IF(A502="","",_xlfn.XLOOKUP(A502,Products!A:A,Products!G:G))</f>
        <v/>
      </c>
      <c r="I502" s="5" t="str">
        <f t="shared" si="26"/>
        <v/>
      </c>
    </row>
    <row r="503" spans="1:9" x14ac:dyDescent="0.3">
      <c r="A503" s="5" t="str">
        <f>IF(Products!A503="","",Products!A503)</f>
        <v/>
      </c>
      <c r="B503" s="5" t="str">
        <f>IF(A503="","",Products!B503)</f>
        <v/>
      </c>
      <c r="C503" s="5" t="str">
        <f>IF(A503="","",SUMIFS(Purchases!F:F,Purchases!C:C,A503))</f>
        <v/>
      </c>
      <c r="D503" s="5" t="str">
        <f>IF(A503="","",SUMIFS(Sales!F:F,Sales!C:C,A503))</f>
        <v/>
      </c>
      <c r="E503" s="5" t="str">
        <f t="shared" si="24"/>
        <v/>
      </c>
      <c r="F503" s="5" t="str">
        <f>IF(A503="","",_xlfn.XLOOKUP(A503,Products!A:A,Products!E:E))</f>
        <v/>
      </c>
      <c r="G503" s="5" t="str">
        <f t="shared" si="25"/>
        <v/>
      </c>
      <c r="H503" s="5" t="str">
        <f>IF(A503="","",_xlfn.XLOOKUP(A503,Products!A:A,Products!G:G))</f>
        <v/>
      </c>
      <c r="I503" s="5" t="str">
        <f t="shared" si="26"/>
        <v/>
      </c>
    </row>
    <row r="504" spans="1:9" x14ac:dyDescent="0.3">
      <c r="A504" s="5" t="str">
        <f>IF(Products!A504="","",Products!A504)</f>
        <v/>
      </c>
      <c r="B504" s="5" t="str">
        <f>IF(A504="","",Products!B504)</f>
        <v/>
      </c>
      <c r="C504" s="5" t="str">
        <f>IF(A504="","",SUMIFS(Purchases!F:F,Purchases!C:C,A504))</f>
        <v/>
      </c>
      <c r="D504" s="5" t="str">
        <f>IF(A504="","",SUMIFS(Sales!F:F,Sales!C:C,A504))</f>
        <v/>
      </c>
      <c r="E504" s="5" t="str">
        <f t="shared" si="24"/>
        <v/>
      </c>
      <c r="F504" s="5" t="str">
        <f>IF(A504="","",_xlfn.XLOOKUP(A504,Products!A:A,Products!E:E))</f>
        <v/>
      </c>
      <c r="G504" s="5" t="str">
        <f t="shared" si="25"/>
        <v/>
      </c>
      <c r="H504" s="5" t="str">
        <f>IF(A504="","",_xlfn.XLOOKUP(A504,Products!A:A,Products!G:G))</f>
        <v/>
      </c>
      <c r="I504" s="5" t="str">
        <f t="shared" si="26"/>
        <v/>
      </c>
    </row>
    <row r="505" spans="1:9" x14ac:dyDescent="0.3">
      <c r="A505" s="5" t="str">
        <f>IF(Products!A505="","",Products!A505)</f>
        <v/>
      </c>
      <c r="B505" s="5" t="str">
        <f>IF(A505="","",Products!B505)</f>
        <v/>
      </c>
      <c r="C505" s="5" t="str">
        <f>IF(A505="","",SUMIFS(Purchases!F:F,Purchases!C:C,A505))</f>
        <v/>
      </c>
      <c r="D505" s="5" t="str">
        <f>IF(A505="","",SUMIFS(Sales!F:F,Sales!C:C,A505))</f>
        <v/>
      </c>
      <c r="E505" s="5" t="str">
        <f t="shared" si="24"/>
        <v/>
      </c>
      <c r="F505" s="5" t="str">
        <f>IF(A505="","",_xlfn.XLOOKUP(A505,Products!A:A,Products!E:E))</f>
        <v/>
      </c>
      <c r="G505" s="5" t="str">
        <f t="shared" si="25"/>
        <v/>
      </c>
      <c r="H505" s="5" t="str">
        <f>IF(A505="","",_xlfn.XLOOKUP(A505,Products!A:A,Products!G:G))</f>
        <v/>
      </c>
      <c r="I505" s="5" t="str">
        <f t="shared" si="26"/>
        <v/>
      </c>
    </row>
    <row r="506" spans="1:9" x14ac:dyDescent="0.3">
      <c r="A506" s="5" t="str">
        <f>IF(Products!A506="","",Products!A506)</f>
        <v/>
      </c>
      <c r="B506" s="5" t="str">
        <f>IF(A506="","",Products!B506)</f>
        <v/>
      </c>
      <c r="C506" s="5" t="str">
        <f>IF(A506="","",SUMIFS(Purchases!F:F,Purchases!C:C,A506))</f>
        <v/>
      </c>
      <c r="D506" s="5" t="str">
        <f>IF(A506="","",SUMIFS(Sales!F:F,Sales!C:C,A506))</f>
        <v/>
      </c>
      <c r="E506" s="5" t="str">
        <f t="shared" si="24"/>
        <v/>
      </c>
      <c r="F506" s="5" t="str">
        <f>IF(A506="","",_xlfn.XLOOKUP(A506,Products!A:A,Products!E:E))</f>
        <v/>
      </c>
      <c r="G506" s="5" t="str">
        <f t="shared" si="25"/>
        <v/>
      </c>
      <c r="H506" s="5" t="str">
        <f>IF(A506="","",_xlfn.XLOOKUP(A506,Products!A:A,Products!G:G))</f>
        <v/>
      </c>
      <c r="I506" s="5" t="str">
        <f t="shared" si="26"/>
        <v/>
      </c>
    </row>
    <row r="507" spans="1:9" x14ac:dyDescent="0.3">
      <c r="A507" s="5" t="str">
        <f>IF(Products!A507="","",Products!A507)</f>
        <v/>
      </c>
      <c r="B507" s="5" t="str">
        <f>IF(A507="","",Products!B507)</f>
        <v/>
      </c>
      <c r="C507" s="5" t="str">
        <f>IF(A507="","",SUMIFS(Purchases!F:F,Purchases!C:C,A507))</f>
        <v/>
      </c>
      <c r="D507" s="5" t="str">
        <f>IF(A507="","",SUMIFS(Sales!F:F,Sales!C:C,A507))</f>
        <v/>
      </c>
      <c r="E507" s="5" t="str">
        <f t="shared" si="24"/>
        <v/>
      </c>
      <c r="F507" s="5" t="str">
        <f>IF(A507="","",_xlfn.XLOOKUP(A507,Products!A:A,Products!E:E))</f>
        <v/>
      </c>
      <c r="G507" s="5" t="str">
        <f t="shared" si="25"/>
        <v/>
      </c>
      <c r="H507" s="5" t="str">
        <f>IF(A507="","",_xlfn.XLOOKUP(A507,Products!A:A,Products!G:G))</f>
        <v/>
      </c>
      <c r="I507" s="5" t="str">
        <f t="shared" si="26"/>
        <v/>
      </c>
    </row>
    <row r="508" spans="1:9" x14ac:dyDescent="0.3">
      <c r="A508" s="5" t="str">
        <f>IF(Products!A508="","",Products!A508)</f>
        <v/>
      </c>
      <c r="B508" s="5" t="str">
        <f>IF(A508="","",Products!B508)</f>
        <v/>
      </c>
      <c r="C508" s="5" t="str">
        <f>IF(A508="","",SUMIFS(Purchases!F:F,Purchases!C:C,A508))</f>
        <v/>
      </c>
      <c r="D508" s="5" t="str">
        <f>IF(A508="","",SUMIFS(Sales!F:F,Sales!C:C,A508))</f>
        <v/>
      </c>
      <c r="E508" s="5" t="str">
        <f t="shared" si="24"/>
        <v/>
      </c>
      <c r="F508" s="5" t="str">
        <f>IF(A508="","",_xlfn.XLOOKUP(A508,Products!A:A,Products!E:E))</f>
        <v/>
      </c>
      <c r="G508" s="5" t="str">
        <f t="shared" si="25"/>
        <v/>
      </c>
      <c r="H508" s="5" t="str">
        <f>IF(A508="","",_xlfn.XLOOKUP(A508,Products!A:A,Products!G:G))</f>
        <v/>
      </c>
      <c r="I508" s="5" t="str">
        <f t="shared" si="26"/>
        <v/>
      </c>
    </row>
    <row r="509" spans="1:9" x14ac:dyDescent="0.3">
      <c r="A509" s="5" t="str">
        <f>IF(Products!A509="","",Products!A509)</f>
        <v/>
      </c>
      <c r="B509" s="5" t="str">
        <f>IF(A509="","",Products!B509)</f>
        <v/>
      </c>
      <c r="C509" s="5" t="str">
        <f>IF(A509="","",SUMIFS(Purchases!F:F,Purchases!C:C,A509))</f>
        <v/>
      </c>
      <c r="D509" s="5" t="str">
        <f>IF(A509="","",SUMIFS(Sales!F:F,Sales!C:C,A509))</f>
        <v/>
      </c>
      <c r="E509" s="5" t="str">
        <f t="shared" si="24"/>
        <v/>
      </c>
      <c r="F509" s="5" t="str">
        <f>IF(A509="","",_xlfn.XLOOKUP(A509,Products!A:A,Products!E:E))</f>
        <v/>
      </c>
      <c r="G509" s="5" t="str">
        <f t="shared" si="25"/>
        <v/>
      </c>
      <c r="H509" s="5" t="str">
        <f>IF(A509="","",_xlfn.XLOOKUP(A509,Products!A:A,Products!G:G))</f>
        <v/>
      </c>
      <c r="I509" s="5" t="str">
        <f t="shared" si="26"/>
        <v/>
      </c>
    </row>
    <row r="510" spans="1:9" x14ac:dyDescent="0.3">
      <c r="A510" s="5" t="str">
        <f>IF(Products!A510="","",Products!A510)</f>
        <v/>
      </c>
      <c r="B510" s="5" t="str">
        <f>IF(A510="","",Products!B510)</f>
        <v/>
      </c>
      <c r="C510" s="5" t="str">
        <f>IF(A510="","",SUMIFS(Purchases!F:F,Purchases!C:C,A510))</f>
        <v/>
      </c>
      <c r="D510" s="5" t="str">
        <f>IF(A510="","",SUMIFS(Sales!F:F,Sales!C:C,A510))</f>
        <v/>
      </c>
      <c r="E510" s="5" t="str">
        <f t="shared" si="24"/>
        <v/>
      </c>
      <c r="F510" s="5" t="str">
        <f>IF(A510="","",_xlfn.XLOOKUP(A510,Products!A:A,Products!E:E))</f>
        <v/>
      </c>
      <c r="G510" s="5" t="str">
        <f t="shared" si="25"/>
        <v/>
      </c>
      <c r="H510" s="5" t="str">
        <f>IF(A510="","",_xlfn.XLOOKUP(A510,Products!A:A,Products!G:G))</f>
        <v/>
      </c>
      <c r="I510" s="5" t="str">
        <f t="shared" si="26"/>
        <v/>
      </c>
    </row>
    <row r="511" spans="1:9" x14ac:dyDescent="0.3">
      <c r="A511" s="5" t="str">
        <f>IF(Products!A511="","",Products!A511)</f>
        <v/>
      </c>
      <c r="B511" s="5" t="str">
        <f>IF(A511="","",Products!B511)</f>
        <v/>
      </c>
      <c r="C511" s="5" t="str">
        <f>IF(A511="","",SUMIFS(Purchases!F:F,Purchases!C:C,A511))</f>
        <v/>
      </c>
      <c r="D511" s="5" t="str">
        <f>IF(A511="","",SUMIFS(Sales!F:F,Sales!C:C,A511))</f>
        <v/>
      </c>
      <c r="E511" s="5" t="str">
        <f t="shared" si="24"/>
        <v/>
      </c>
      <c r="F511" s="5" t="str">
        <f>IF(A511="","",_xlfn.XLOOKUP(A511,Products!A:A,Products!E:E))</f>
        <v/>
      </c>
      <c r="G511" s="5" t="str">
        <f t="shared" si="25"/>
        <v/>
      </c>
      <c r="H511" s="5" t="str">
        <f>IF(A511="","",_xlfn.XLOOKUP(A511,Products!A:A,Products!G:G))</f>
        <v/>
      </c>
      <c r="I511" s="5" t="str">
        <f t="shared" si="26"/>
        <v/>
      </c>
    </row>
    <row r="512" spans="1:9" x14ac:dyDescent="0.3">
      <c r="A512" s="5" t="str">
        <f>IF(Products!A512="","",Products!A512)</f>
        <v/>
      </c>
      <c r="B512" s="5" t="str">
        <f>IF(A512="","",Products!B512)</f>
        <v/>
      </c>
      <c r="C512" s="5" t="str">
        <f>IF(A512="","",SUMIFS(Purchases!F:F,Purchases!C:C,A512))</f>
        <v/>
      </c>
      <c r="D512" s="5" t="str">
        <f>IF(A512="","",SUMIFS(Sales!F:F,Sales!C:C,A512))</f>
        <v/>
      </c>
      <c r="E512" s="5" t="str">
        <f t="shared" si="24"/>
        <v/>
      </c>
      <c r="F512" s="5" t="str">
        <f>IF(A512="","",_xlfn.XLOOKUP(A512,Products!A:A,Products!E:E))</f>
        <v/>
      </c>
      <c r="G512" s="5" t="str">
        <f t="shared" si="25"/>
        <v/>
      </c>
      <c r="H512" s="5" t="str">
        <f>IF(A512="","",_xlfn.XLOOKUP(A512,Products!A:A,Products!G:G))</f>
        <v/>
      </c>
      <c r="I512" s="5" t="str">
        <f t="shared" si="26"/>
        <v/>
      </c>
    </row>
    <row r="513" spans="1:9" x14ac:dyDescent="0.3">
      <c r="A513" s="5" t="str">
        <f>IF(Products!A513="","",Products!A513)</f>
        <v/>
      </c>
      <c r="B513" s="5" t="str">
        <f>IF(A513="","",Products!B513)</f>
        <v/>
      </c>
      <c r="C513" s="5" t="str">
        <f>IF(A513="","",SUMIFS(Purchases!F:F,Purchases!C:C,A513))</f>
        <v/>
      </c>
      <c r="D513" s="5" t="str">
        <f>IF(A513="","",SUMIFS(Sales!F:F,Sales!C:C,A513))</f>
        <v/>
      </c>
      <c r="E513" s="5" t="str">
        <f t="shared" si="24"/>
        <v/>
      </c>
      <c r="F513" s="5" t="str">
        <f>IF(A513="","",_xlfn.XLOOKUP(A513,Products!A:A,Products!E:E))</f>
        <v/>
      </c>
      <c r="G513" s="5" t="str">
        <f t="shared" si="25"/>
        <v/>
      </c>
      <c r="H513" s="5" t="str">
        <f>IF(A513="","",_xlfn.XLOOKUP(A513,Products!A:A,Products!G:G))</f>
        <v/>
      </c>
      <c r="I513" s="5" t="str">
        <f t="shared" si="26"/>
        <v/>
      </c>
    </row>
    <row r="514" spans="1:9" x14ac:dyDescent="0.3">
      <c r="A514" s="5" t="str">
        <f>IF(Products!A514="","",Products!A514)</f>
        <v/>
      </c>
      <c r="B514" s="5" t="str">
        <f>IF(A514="","",Products!B514)</f>
        <v/>
      </c>
      <c r="C514" s="5" t="str">
        <f>IF(A514="","",SUMIFS(Purchases!F:F,Purchases!C:C,A514))</f>
        <v/>
      </c>
      <c r="D514" s="5" t="str">
        <f>IF(A514="","",SUMIFS(Sales!F:F,Sales!C:C,A514))</f>
        <v/>
      </c>
      <c r="E514" s="5" t="str">
        <f t="shared" si="24"/>
        <v/>
      </c>
      <c r="F514" s="5" t="str">
        <f>IF(A514="","",_xlfn.XLOOKUP(A514,Products!A:A,Products!E:E))</f>
        <v/>
      </c>
      <c r="G514" s="5" t="str">
        <f t="shared" si="25"/>
        <v/>
      </c>
      <c r="H514" s="5" t="str">
        <f>IF(A514="","",_xlfn.XLOOKUP(A514,Products!A:A,Products!G:G))</f>
        <v/>
      </c>
      <c r="I514" s="5" t="str">
        <f t="shared" si="26"/>
        <v/>
      </c>
    </row>
    <row r="515" spans="1:9" x14ac:dyDescent="0.3">
      <c r="A515" s="5" t="str">
        <f>IF(Products!A515="","",Products!A515)</f>
        <v/>
      </c>
      <c r="B515" s="5" t="str">
        <f>IF(A515="","",Products!B515)</f>
        <v/>
      </c>
      <c r="C515" s="5" t="str">
        <f>IF(A515="","",SUMIFS(Purchases!F:F,Purchases!C:C,A515))</f>
        <v/>
      </c>
      <c r="D515" s="5" t="str">
        <f>IF(A515="","",SUMIFS(Sales!F:F,Sales!C:C,A515))</f>
        <v/>
      </c>
      <c r="E515" s="5" t="str">
        <f t="shared" si="24"/>
        <v/>
      </c>
      <c r="F515" s="5" t="str">
        <f>IF(A515="","",_xlfn.XLOOKUP(A515,Products!A:A,Products!E:E))</f>
        <v/>
      </c>
      <c r="G515" s="5" t="str">
        <f t="shared" si="25"/>
        <v/>
      </c>
      <c r="H515" s="5" t="str">
        <f>IF(A515="","",_xlfn.XLOOKUP(A515,Products!A:A,Products!G:G))</f>
        <v/>
      </c>
      <c r="I515" s="5" t="str">
        <f t="shared" si="26"/>
        <v/>
      </c>
    </row>
    <row r="516" spans="1:9" x14ac:dyDescent="0.3">
      <c r="A516" s="5" t="str">
        <f>IF(Products!A516="","",Products!A516)</f>
        <v/>
      </c>
      <c r="B516" s="5" t="str">
        <f>IF(A516="","",Products!B516)</f>
        <v/>
      </c>
      <c r="C516" s="5" t="str">
        <f>IF(A516="","",SUMIFS(Purchases!F:F,Purchases!C:C,A516))</f>
        <v/>
      </c>
      <c r="D516" s="5" t="str">
        <f>IF(A516="","",SUMIFS(Sales!F:F,Sales!C:C,A516))</f>
        <v/>
      </c>
      <c r="E516" s="5" t="str">
        <f t="shared" si="24"/>
        <v/>
      </c>
      <c r="F516" s="5" t="str">
        <f>IF(A516="","",_xlfn.XLOOKUP(A516,Products!A:A,Products!E:E))</f>
        <v/>
      </c>
      <c r="G516" s="5" t="str">
        <f t="shared" si="25"/>
        <v/>
      </c>
      <c r="H516" s="5" t="str">
        <f>IF(A516="","",_xlfn.XLOOKUP(A516,Products!A:A,Products!G:G))</f>
        <v/>
      </c>
      <c r="I516" s="5" t="str">
        <f t="shared" si="26"/>
        <v/>
      </c>
    </row>
    <row r="517" spans="1:9" x14ac:dyDescent="0.3">
      <c r="A517" s="5" t="str">
        <f>IF(Products!A517="","",Products!A517)</f>
        <v/>
      </c>
      <c r="B517" s="5" t="str">
        <f>IF(A517="","",Products!B517)</f>
        <v/>
      </c>
      <c r="C517" s="5" t="str">
        <f>IF(A517="","",SUMIFS(Purchases!F:F,Purchases!C:C,A517))</f>
        <v/>
      </c>
      <c r="D517" s="5" t="str">
        <f>IF(A517="","",SUMIFS(Sales!F:F,Sales!C:C,A517))</f>
        <v/>
      </c>
      <c r="E517" s="5" t="str">
        <f t="shared" si="24"/>
        <v/>
      </c>
      <c r="F517" s="5" t="str">
        <f>IF(A517="","",_xlfn.XLOOKUP(A517,Products!A:A,Products!E:E))</f>
        <v/>
      </c>
      <c r="G517" s="5" t="str">
        <f t="shared" si="25"/>
        <v/>
      </c>
      <c r="H517" s="5" t="str">
        <f>IF(A517="","",_xlfn.XLOOKUP(A517,Products!A:A,Products!G:G))</f>
        <v/>
      </c>
      <c r="I517" s="5" t="str">
        <f t="shared" si="26"/>
        <v/>
      </c>
    </row>
    <row r="518" spans="1:9" x14ac:dyDescent="0.3">
      <c r="A518" s="5" t="str">
        <f>IF(Products!A518="","",Products!A518)</f>
        <v/>
      </c>
      <c r="B518" s="5" t="str">
        <f>IF(A518="","",Products!B518)</f>
        <v/>
      </c>
      <c r="C518" s="5" t="str">
        <f>IF(A518="","",SUMIFS(Purchases!F:F,Purchases!C:C,A518))</f>
        <v/>
      </c>
      <c r="D518" s="5" t="str">
        <f>IF(A518="","",SUMIFS(Sales!F:F,Sales!C:C,A518))</f>
        <v/>
      </c>
      <c r="E518" s="5" t="str">
        <f t="shared" si="24"/>
        <v/>
      </c>
      <c r="F518" s="5" t="str">
        <f>IF(A518="","",_xlfn.XLOOKUP(A518,Products!A:A,Products!E:E))</f>
        <v/>
      </c>
      <c r="G518" s="5" t="str">
        <f t="shared" si="25"/>
        <v/>
      </c>
      <c r="H518" s="5" t="str">
        <f>IF(A518="","",_xlfn.XLOOKUP(A518,Products!A:A,Products!G:G))</f>
        <v/>
      </c>
      <c r="I518" s="5" t="str">
        <f t="shared" si="26"/>
        <v/>
      </c>
    </row>
    <row r="519" spans="1:9" x14ac:dyDescent="0.3">
      <c r="A519" s="5" t="str">
        <f>IF(Products!A519="","",Products!A519)</f>
        <v/>
      </c>
      <c r="B519" s="5" t="str">
        <f>IF(A519="","",Products!B519)</f>
        <v/>
      </c>
      <c r="C519" s="5" t="str">
        <f>IF(A519="","",SUMIFS(Purchases!F:F,Purchases!C:C,A519))</f>
        <v/>
      </c>
      <c r="D519" s="5" t="str">
        <f>IF(A519="","",SUMIFS(Sales!F:F,Sales!C:C,A519))</f>
        <v/>
      </c>
      <c r="E519" s="5" t="str">
        <f t="shared" si="24"/>
        <v/>
      </c>
      <c r="F519" s="5" t="str">
        <f>IF(A519="","",_xlfn.XLOOKUP(A519,Products!A:A,Products!E:E))</f>
        <v/>
      </c>
      <c r="G519" s="5" t="str">
        <f t="shared" si="25"/>
        <v/>
      </c>
      <c r="H519" s="5" t="str">
        <f>IF(A519="","",_xlfn.XLOOKUP(A519,Products!A:A,Products!G:G))</f>
        <v/>
      </c>
      <c r="I519" s="5" t="str">
        <f t="shared" si="26"/>
        <v/>
      </c>
    </row>
    <row r="520" spans="1:9" x14ac:dyDescent="0.3">
      <c r="A520" s="5" t="str">
        <f>IF(Products!A520="","",Products!A520)</f>
        <v/>
      </c>
      <c r="B520" s="5" t="str">
        <f>IF(A520="","",Products!B520)</f>
        <v/>
      </c>
      <c r="C520" s="5" t="str">
        <f>IF(A520="","",SUMIFS(Purchases!F:F,Purchases!C:C,A520))</f>
        <v/>
      </c>
      <c r="D520" s="5" t="str">
        <f>IF(A520="","",SUMIFS(Sales!F:F,Sales!C:C,A520))</f>
        <v/>
      </c>
      <c r="E520" s="5" t="str">
        <f t="shared" si="24"/>
        <v/>
      </c>
      <c r="F520" s="5" t="str">
        <f>IF(A520="","",_xlfn.XLOOKUP(A520,Products!A:A,Products!E:E))</f>
        <v/>
      </c>
      <c r="G520" s="5" t="str">
        <f t="shared" si="25"/>
        <v/>
      </c>
      <c r="H520" s="5" t="str">
        <f>IF(A520="","",_xlfn.XLOOKUP(A520,Products!A:A,Products!G:G))</f>
        <v/>
      </c>
      <c r="I520" s="5" t="str">
        <f t="shared" si="26"/>
        <v/>
      </c>
    </row>
    <row r="521" spans="1:9" x14ac:dyDescent="0.3">
      <c r="A521" s="5" t="str">
        <f>IF(Products!A521="","",Products!A521)</f>
        <v/>
      </c>
      <c r="B521" s="5" t="str">
        <f>IF(A521="","",Products!B521)</f>
        <v/>
      </c>
      <c r="C521" s="5" t="str">
        <f>IF(A521="","",SUMIFS(Purchases!F:F,Purchases!C:C,A521))</f>
        <v/>
      </c>
      <c r="D521" s="5" t="str">
        <f>IF(A521="","",SUMIFS(Sales!F:F,Sales!C:C,A521))</f>
        <v/>
      </c>
      <c r="E521" s="5" t="str">
        <f t="shared" si="24"/>
        <v/>
      </c>
      <c r="F521" s="5" t="str">
        <f>IF(A521="","",_xlfn.XLOOKUP(A521,Products!A:A,Products!E:E))</f>
        <v/>
      </c>
      <c r="G521" s="5" t="str">
        <f t="shared" si="25"/>
        <v/>
      </c>
      <c r="H521" s="5" t="str">
        <f>IF(A521="","",_xlfn.XLOOKUP(A521,Products!A:A,Products!G:G))</f>
        <v/>
      </c>
      <c r="I521" s="5" t="str">
        <f t="shared" si="26"/>
        <v/>
      </c>
    </row>
    <row r="522" spans="1:9" x14ac:dyDescent="0.3">
      <c r="A522" s="5" t="str">
        <f>IF(Products!A522="","",Products!A522)</f>
        <v/>
      </c>
      <c r="B522" s="5" t="str">
        <f>IF(A522="","",Products!B522)</f>
        <v/>
      </c>
      <c r="C522" s="5" t="str">
        <f>IF(A522="","",SUMIFS(Purchases!F:F,Purchases!C:C,A522))</f>
        <v/>
      </c>
      <c r="D522" s="5" t="str">
        <f>IF(A522="","",SUMIFS(Sales!F:F,Sales!C:C,A522))</f>
        <v/>
      </c>
      <c r="E522" s="5" t="str">
        <f t="shared" si="24"/>
        <v/>
      </c>
      <c r="F522" s="5" t="str">
        <f>IF(A522="","",_xlfn.XLOOKUP(A522,Products!A:A,Products!E:E))</f>
        <v/>
      </c>
      <c r="G522" s="5" t="str">
        <f t="shared" si="25"/>
        <v/>
      </c>
      <c r="H522" s="5" t="str">
        <f>IF(A522="","",_xlfn.XLOOKUP(A522,Products!A:A,Products!G:G))</f>
        <v/>
      </c>
      <c r="I522" s="5" t="str">
        <f t="shared" si="26"/>
        <v/>
      </c>
    </row>
    <row r="523" spans="1:9" x14ac:dyDescent="0.3">
      <c r="A523" s="5" t="str">
        <f>IF(Products!A523="","",Products!A523)</f>
        <v/>
      </c>
      <c r="B523" s="5" t="str">
        <f>IF(A523="","",Products!B523)</f>
        <v/>
      </c>
      <c r="C523" s="5" t="str">
        <f>IF(A523="","",SUMIFS(Purchases!F:F,Purchases!C:C,A523))</f>
        <v/>
      </c>
      <c r="D523" s="5" t="str">
        <f>IF(A523="","",SUMIFS(Sales!F:F,Sales!C:C,A523))</f>
        <v/>
      </c>
      <c r="E523" s="5" t="str">
        <f t="shared" si="24"/>
        <v/>
      </c>
      <c r="F523" s="5" t="str">
        <f>IF(A523="","",_xlfn.XLOOKUP(A523,Products!A:A,Products!E:E))</f>
        <v/>
      </c>
      <c r="G523" s="5" t="str">
        <f t="shared" si="25"/>
        <v/>
      </c>
      <c r="H523" s="5" t="str">
        <f>IF(A523="","",_xlfn.XLOOKUP(A523,Products!A:A,Products!G:G))</f>
        <v/>
      </c>
      <c r="I523" s="5" t="str">
        <f t="shared" si="26"/>
        <v/>
      </c>
    </row>
    <row r="524" spans="1:9" x14ac:dyDescent="0.3">
      <c r="A524" s="5" t="str">
        <f>IF(Products!A524="","",Products!A524)</f>
        <v/>
      </c>
      <c r="B524" s="5" t="str">
        <f>IF(A524="","",Products!B524)</f>
        <v/>
      </c>
      <c r="C524" s="5" t="str">
        <f>IF(A524="","",SUMIFS(Purchases!F:F,Purchases!C:C,A524))</f>
        <v/>
      </c>
      <c r="D524" s="5" t="str">
        <f>IF(A524="","",SUMIFS(Sales!F:F,Sales!C:C,A524))</f>
        <v/>
      </c>
      <c r="E524" s="5" t="str">
        <f t="shared" si="24"/>
        <v/>
      </c>
      <c r="F524" s="5" t="str">
        <f>IF(A524="","",_xlfn.XLOOKUP(A524,Products!A:A,Products!E:E))</f>
        <v/>
      </c>
      <c r="G524" s="5" t="str">
        <f t="shared" si="25"/>
        <v/>
      </c>
      <c r="H524" s="5" t="str">
        <f>IF(A524="","",_xlfn.XLOOKUP(A524,Products!A:A,Products!G:G))</f>
        <v/>
      </c>
      <c r="I524" s="5" t="str">
        <f t="shared" si="26"/>
        <v/>
      </c>
    </row>
    <row r="525" spans="1:9" x14ac:dyDescent="0.3">
      <c r="A525" s="5" t="str">
        <f>IF(Products!A525="","",Products!A525)</f>
        <v/>
      </c>
      <c r="B525" s="5" t="str">
        <f>IF(A525="","",Products!B525)</f>
        <v/>
      </c>
      <c r="C525" s="5" t="str">
        <f>IF(A525="","",SUMIFS(Purchases!F:F,Purchases!C:C,A525))</f>
        <v/>
      </c>
      <c r="D525" s="5" t="str">
        <f>IF(A525="","",SUMIFS(Sales!F:F,Sales!C:C,A525))</f>
        <v/>
      </c>
      <c r="E525" s="5" t="str">
        <f t="shared" si="24"/>
        <v/>
      </c>
      <c r="F525" s="5" t="str">
        <f>IF(A525="","",_xlfn.XLOOKUP(A525,Products!A:A,Products!E:E))</f>
        <v/>
      </c>
      <c r="G525" s="5" t="str">
        <f t="shared" si="25"/>
        <v/>
      </c>
      <c r="H525" s="5" t="str">
        <f>IF(A525="","",_xlfn.XLOOKUP(A525,Products!A:A,Products!G:G))</f>
        <v/>
      </c>
      <c r="I525" s="5" t="str">
        <f t="shared" si="26"/>
        <v/>
      </c>
    </row>
    <row r="526" spans="1:9" x14ac:dyDescent="0.3">
      <c r="A526" s="5" t="str">
        <f>IF(Products!A526="","",Products!A526)</f>
        <v/>
      </c>
      <c r="B526" s="5" t="str">
        <f>IF(A526="","",Products!B526)</f>
        <v/>
      </c>
      <c r="C526" s="5" t="str">
        <f>IF(A526="","",SUMIFS(Purchases!F:F,Purchases!C:C,A526))</f>
        <v/>
      </c>
      <c r="D526" s="5" t="str">
        <f>IF(A526="","",SUMIFS(Sales!F:F,Sales!C:C,A526))</f>
        <v/>
      </c>
      <c r="E526" s="5" t="str">
        <f t="shared" si="24"/>
        <v/>
      </c>
      <c r="F526" s="5" t="str">
        <f>IF(A526="","",_xlfn.XLOOKUP(A526,Products!A:A,Products!E:E))</f>
        <v/>
      </c>
      <c r="G526" s="5" t="str">
        <f t="shared" si="25"/>
        <v/>
      </c>
      <c r="H526" s="5" t="str">
        <f>IF(A526="","",_xlfn.XLOOKUP(A526,Products!A:A,Products!G:G))</f>
        <v/>
      </c>
      <c r="I526" s="5" t="str">
        <f t="shared" si="26"/>
        <v/>
      </c>
    </row>
    <row r="527" spans="1:9" x14ac:dyDescent="0.3">
      <c r="A527" s="5" t="str">
        <f>IF(Products!A527="","",Products!A527)</f>
        <v/>
      </c>
      <c r="B527" s="5" t="str">
        <f>IF(A527="","",Products!B527)</f>
        <v/>
      </c>
      <c r="C527" s="5" t="str">
        <f>IF(A527="","",SUMIFS(Purchases!F:F,Purchases!C:C,A527))</f>
        <v/>
      </c>
      <c r="D527" s="5" t="str">
        <f>IF(A527="","",SUMIFS(Sales!F:F,Sales!C:C,A527))</f>
        <v/>
      </c>
      <c r="E527" s="5" t="str">
        <f t="shared" si="24"/>
        <v/>
      </c>
      <c r="F527" s="5" t="str">
        <f>IF(A527="","",_xlfn.XLOOKUP(A527,Products!A:A,Products!E:E))</f>
        <v/>
      </c>
      <c r="G527" s="5" t="str">
        <f t="shared" si="25"/>
        <v/>
      </c>
      <c r="H527" s="5" t="str">
        <f>IF(A527="","",_xlfn.XLOOKUP(A527,Products!A:A,Products!G:G))</f>
        <v/>
      </c>
      <c r="I527" s="5" t="str">
        <f t="shared" si="26"/>
        <v/>
      </c>
    </row>
    <row r="528" spans="1:9" x14ac:dyDescent="0.3">
      <c r="A528" s="5" t="str">
        <f>IF(Products!A528="","",Products!A528)</f>
        <v/>
      </c>
      <c r="B528" s="5" t="str">
        <f>IF(A528="","",Products!B528)</f>
        <v/>
      </c>
      <c r="C528" s="5" t="str">
        <f>IF(A528="","",SUMIFS(Purchases!F:F,Purchases!C:C,A528))</f>
        <v/>
      </c>
      <c r="D528" s="5" t="str">
        <f>IF(A528="","",SUMIFS(Sales!F:F,Sales!C:C,A528))</f>
        <v/>
      </c>
      <c r="E528" s="5" t="str">
        <f t="shared" si="24"/>
        <v/>
      </c>
      <c r="F528" s="5" t="str">
        <f>IF(A528="","",_xlfn.XLOOKUP(A528,Products!A:A,Products!E:E))</f>
        <v/>
      </c>
      <c r="G528" s="5" t="str">
        <f t="shared" si="25"/>
        <v/>
      </c>
      <c r="H528" s="5" t="str">
        <f>IF(A528="","",_xlfn.XLOOKUP(A528,Products!A:A,Products!G:G))</f>
        <v/>
      </c>
      <c r="I528" s="5" t="str">
        <f t="shared" si="26"/>
        <v/>
      </c>
    </row>
    <row r="529" spans="1:9" x14ac:dyDescent="0.3">
      <c r="A529" s="5" t="str">
        <f>IF(Products!A529="","",Products!A529)</f>
        <v/>
      </c>
      <c r="B529" s="5" t="str">
        <f>IF(A529="","",Products!B529)</f>
        <v/>
      </c>
      <c r="C529" s="5" t="str">
        <f>IF(A529="","",SUMIFS(Purchases!F:F,Purchases!C:C,A529))</f>
        <v/>
      </c>
      <c r="D529" s="5" t="str">
        <f>IF(A529="","",SUMIFS(Sales!F:F,Sales!C:C,A529))</f>
        <v/>
      </c>
      <c r="E529" s="5" t="str">
        <f t="shared" si="24"/>
        <v/>
      </c>
      <c r="F529" s="5" t="str">
        <f>IF(A529="","",_xlfn.XLOOKUP(A529,Products!A:A,Products!E:E))</f>
        <v/>
      </c>
      <c r="G529" s="5" t="str">
        <f t="shared" si="25"/>
        <v/>
      </c>
      <c r="H529" s="5" t="str">
        <f>IF(A529="","",_xlfn.XLOOKUP(A529,Products!A:A,Products!G:G))</f>
        <v/>
      </c>
      <c r="I529" s="5" t="str">
        <f t="shared" si="26"/>
        <v/>
      </c>
    </row>
    <row r="530" spans="1:9" x14ac:dyDescent="0.3">
      <c r="A530" s="5" t="str">
        <f>IF(Products!A530="","",Products!A530)</f>
        <v/>
      </c>
      <c r="B530" s="5" t="str">
        <f>IF(A530="","",Products!B530)</f>
        <v/>
      </c>
      <c r="C530" s="5" t="str">
        <f>IF(A530="","",SUMIFS(Purchases!F:F,Purchases!C:C,A530))</f>
        <v/>
      </c>
      <c r="D530" s="5" t="str">
        <f>IF(A530="","",SUMIFS(Sales!F:F,Sales!C:C,A530))</f>
        <v/>
      </c>
      <c r="E530" s="5" t="str">
        <f t="shared" si="24"/>
        <v/>
      </c>
      <c r="F530" s="5" t="str">
        <f>IF(A530="","",_xlfn.XLOOKUP(A530,Products!A:A,Products!E:E))</f>
        <v/>
      </c>
      <c r="G530" s="5" t="str">
        <f t="shared" si="25"/>
        <v/>
      </c>
      <c r="H530" s="5" t="str">
        <f>IF(A530="","",_xlfn.XLOOKUP(A530,Products!A:A,Products!G:G))</f>
        <v/>
      </c>
      <c r="I530" s="5" t="str">
        <f t="shared" si="26"/>
        <v/>
      </c>
    </row>
    <row r="531" spans="1:9" x14ac:dyDescent="0.3">
      <c r="A531" s="5" t="str">
        <f>IF(Products!A531="","",Products!A531)</f>
        <v/>
      </c>
      <c r="B531" s="5" t="str">
        <f>IF(A531="","",Products!B531)</f>
        <v/>
      </c>
      <c r="C531" s="5" t="str">
        <f>IF(A531="","",SUMIFS(Purchases!F:F,Purchases!C:C,A531))</f>
        <v/>
      </c>
      <c r="D531" s="5" t="str">
        <f>IF(A531="","",SUMIFS(Sales!F:F,Sales!C:C,A531))</f>
        <v/>
      </c>
      <c r="E531" s="5" t="str">
        <f t="shared" si="24"/>
        <v/>
      </c>
      <c r="F531" s="5" t="str">
        <f>IF(A531="","",_xlfn.XLOOKUP(A531,Products!A:A,Products!E:E))</f>
        <v/>
      </c>
      <c r="G531" s="5" t="str">
        <f t="shared" si="25"/>
        <v/>
      </c>
      <c r="H531" s="5" t="str">
        <f>IF(A531="","",_xlfn.XLOOKUP(A531,Products!A:A,Products!G:G))</f>
        <v/>
      </c>
      <c r="I531" s="5" t="str">
        <f t="shared" si="26"/>
        <v/>
      </c>
    </row>
    <row r="532" spans="1:9" x14ac:dyDescent="0.3">
      <c r="A532" s="5" t="str">
        <f>IF(Products!A532="","",Products!A532)</f>
        <v/>
      </c>
      <c r="B532" s="5" t="str">
        <f>IF(A532="","",Products!B532)</f>
        <v/>
      </c>
      <c r="C532" s="5" t="str">
        <f>IF(A532="","",SUMIFS(Purchases!F:F,Purchases!C:C,A532))</f>
        <v/>
      </c>
      <c r="D532" s="5" t="str">
        <f>IF(A532="","",SUMIFS(Sales!F:F,Sales!C:C,A532))</f>
        <v/>
      </c>
      <c r="E532" s="5" t="str">
        <f t="shared" si="24"/>
        <v/>
      </c>
      <c r="F532" s="5" t="str">
        <f>IF(A532="","",_xlfn.XLOOKUP(A532,Products!A:A,Products!E:E))</f>
        <v/>
      </c>
      <c r="G532" s="5" t="str">
        <f t="shared" si="25"/>
        <v/>
      </c>
      <c r="H532" s="5" t="str">
        <f>IF(A532="","",_xlfn.XLOOKUP(A532,Products!A:A,Products!G:G))</f>
        <v/>
      </c>
      <c r="I532" s="5" t="str">
        <f t="shared" si="26"/>
        <v/>
      </c>
    </row>
    <row r="533" spans="1:9" x14ac:dyDescent="0.3">
      <c r="A533" s="5" t="str">
        <f>IF(Products!A533="","",Products!A533)</f>
        <v/>
      </c>
      <c r="B533" s="5" t="str">
        <f>IF(A533="","",Products!B533)</f>
        <v/>
      </c>
      <c r="C533" s="5" t="str">
        <f>IF(A533="","",SUMIFS(Purchases!F:F,Purchases!C:C,A533))</f>
        <v/>
      </c>
      <c r="D533" s="5" t="str">
        <f>IF(A533="","",SUMIFS(Sales!F:F,Sales!C:C,A533))</f>
        <v/>
      </c>
      <c r="E533" s="5" t="str">
        <f t="shared" ref="E533:E547" si="27">IF(A533="","",C533-D533)</f>
        <v/>
      </c>
      <c r="F533" s="5" t="str">
        <f>IF(A533="","",_xlfn.XLOOKUP(A533,Products!A:A,Products!E:E))</f>
        <v/>
      </c>
      <c r="G533" s="5" t="str">
        <f t="shared" ref="G533:G547" si="28">IF(A533="","",E533*F533)</f>
        <v/>
      </c>
      <c r="H533" s="5" t="str">
        <f>IF(A533="","",_xlfn.XLOOKUP(A533,Products!A:A,Products!G:G))</f>
        <v/>
      </c>
      <c r="I533" s="5" t="str">
        <f t="shared" ref="I533:I547" si="29">IF(A533="","",IF(E533&lt;H533,"LOW STOCK","OK"))</f>
        <v/>
      </c>
    </row>
    <row r="534" spans="1:9" x14ac:dyDescent="0.3">
      <c r="A534" s="5" t="str">
        <f>IF(Products!A534="","",Products!A534)</f>
        <v/>
      </c>
      <c r="B534" s="5" t="str">
        <f>IF(A534="","",Products!B534)</f>
        <v/>
      </c>
      <c r="C534" s="5" t="str">
        <f>IF(A534="","",SUMIFS(Purchases!F:F,Purchases!C:C,A534))</f>
        <v/>
      </c>
      <c r="D534" s="5" t="str">
        <f>IF(A534="","",SUMIFS(Sales!F:F,Sales!C:C,A534))</f>
        <v/>
      </c>
      <c r="E534" s="5" t="str">
        <f t="shared" si="27"/>
        <v/>
      </c>
      <c r="F534" s="5" t="str">
        <f>IF(A534="","",_xlfn.XLOOKUP(A534,Products!A:A,Products!E:E))</f>
        <v/>
      </c>
      <c r="G534" s="5" t="str">
        <f t="shared" si="28"/>
        <v/>
      </c>
      <c r="H534" s="5" t="str">
        <f>IF(A534="","",_xlfn.XLOOKUP(A534,Products!A:A,Products!G:G))</f>
        <v/>
      </c>
      <c r="I534" s="5" t="str">
        <f t="shared" si="29"/>
        <v/>
      </c>
    </row>
    <row r="535" spans="1:9" x14ac:dyDescent="0.3">
      <c r="A535" s="5" t="str">
        <f>IF(Products!A535="","",Products!A535)</f>
        <v/>
      </c>
      <c r="B535" s="5" t="str">
        <f>IF(A535="","",Products!B535)</f>
        <v/>
      </c>
      <c r="C535" s="5" t="str">
        <f>IF(A535="","",SUMIFS(Purchases!F:F,Purchases!C:C,A535))</f>
        <v/>
      </c>
      <c r="D535" s="5" t="str">
        <f>IF(A535="","",SUMIFS(Sales!F:F,Sales!C:C,A535))</f>
        <v/>
      </c>
      <c r="E535" s="5" t="str">
        <f t="shared" si="27"/>
        <v/>
      </c>
      <c r="F535" s="5" t="str">
        <f>IF(A535="","",_xlfn.XLOOKUP(A535,Products!A:A,Products!E:E))</f>
        <v/>
      </c>
      <c r="G535" s="5" t="str">
        <f t="shared" si="28"/>
        <v/>
      </c>
      <c r="H535" s="5" t="str">
        <f>IF(A535="","",_xlfn.XLOOKUP(A535,Products!A:A,Products!G:G))</f>
        <v/>
      </c>
      <c r="I535" s="5" t="str">
        <f t="shared" si="29"/>
        <v/>
      </c>
    </row>
    <row r="536" spans="1:9" x14ac:dyDescent="0.3">
      <c r="A536" s="5" t="str">
        <f>IF(Products!A536="","",Products!A536)</f>
        <v/>
      </c>
      <c r="B536" s="5" t="str">
        <f>IF(A536="","",Products!B536)</f>
        <v/>
      </c>
      <c r="C536" s="5" t="str">
        <f>IF(A536="","",SUMIFS(Purchases!F:F,Purchases!C:C,A536))</f>
        <v/>
      </c>
      <c r="D536" s="5" t="str">
        <f>IF(A536="","",SUMIFS(Sales!F:F,Sales!C:C,A536))</f>
        <v/>
      </c>
      <c r="E536" s="5" t="str">
        <f t="shared" si="27"/>
        <v/>
      </c>
      <c r="F536" s="5" t="str">
        <f>IF(A536="","",_xlfn.XLOOKUP(A536,Products!A:A,Products!E:E))</f>
        <v/>
      </c>
      <c r="G536" s="5" t="str">
        <f t="shared" si="28"/>
        <v/>
      </c>
      <c r="H536" s="5" t="str">
        <f>IF(A536="","",_xlfn.XLOOKUP(A536,Products!A:A,Products!G:G))</f>
        <v/>
      </c>
      <c r="I536" s="5" t="str">
        <f t="shared" si="29"/>
        <v/>
      </c>
    </row>
    <row r="537" spans="1:9" x14ac:dyDescent="0.3">
      <c r="A537" s="5" t="str">
        <f>IF(Products!A537="","",Products!A537)</f>
        <v/>
      </c>
      <c r="B537" s="5" t="str">
        <f>IF(A537="","",Products!B537)</f>
        <v/>
      </c>
      <c r="C537" s="5" t="str">
        <f>IF(A537="","",SUMIFS(Purchases!F:F,Purchases!C:C,A537))</f>
        <v/>
      </c>
      <c r="D537" s="5" t="str">
        <f>IF(A537="","",SUMIFS(Sales!F:F,Sales!C:C,A537))</f>
        <v/>
      </c>
      <c r="E537" s="5" t="str">
        <f t="shared" si="27"/>
        <v/>
      </c>
      <c r="F537" s="5" t="str">
        <f>IF(A537="","",_xlfn.XLOOKUP(A537,Products!A:A,Products!E:E))</f>
        <v/>
      </c>
      <c r="G537" s="5" t="str">
        <f t="shared" si="28"/>
        <v/>
      </c>
      <c r="H537" s="5" t="str">
        <f>IF(A537="","",_xlfn.XLOOKUP(A537,Products!A:A,Products!G:G))</f>
        <v/>
      </c>
      <c r="I537" s="5" t="str">
        <f t="shared" si="29"/>
        <v/>
      </c>
    </row>
    <row r="538" spans="1:9" x14ac:dyDescent="0.3">
      <c r="A538" s="5" t="str">
        <f>IF(Products!A538="","",Products!A538)</f>
        <v/>
      </c>
      <c r="B538" s="5" t="str">
        <f>IF(A538="","",Products!B538)</f>
        <v/>
      </c>
      <c r="C538" s="5" t="str">
        <f>IF(A538="","",SUMIFS(Purchases!F:F,Purchases!C:C,A538))</f>
        <v/>
      </c>
      <c r="D538" s="5" t="str">
        <f>IF(A538="","",SUMIFS(Sales!F:F,Sales!C:C,A538))</f>
        <v/>
      </c>
      <c r="E538" s="5" t="str">
        <f t="shared" si="27"/>
        <v/>
      </c>
      <c r="F538" s="5" t="str">
        <f>IF(A538="","",_xlfn.XLOOKUP(A538,Products!A:A,Products!E:E))</f>
        <v/>
      </c>
      <c r="G538" s="5" t="str">
        <f t="shared" si="28"/>
        <v/>
      </c>
      <c r="H538" s="5" t="str">
        <f>IF(A538="","",_xlfn.XLOOKUP(A538,Products!A:A,Products!G:G))</f>
        <v/>
      </c>
      <c r="I538" s="5" t="str">
        <f t="shared" si="29"/>
        <v/>
      </c>
    </row>
    <row r="539" spans="1:9" x14ac:dyDescent="0.3">
      <c r="A539" s="5" t="str">
        <f>IF(Products!A539="","",Products!A539)</f>
        <v/>
      </c>
      <c r="B539" s="5" t="str">
        <f>IF(A539="","",Products!B539)</f>
        <v/>
      </c>
      <c r="C539" s="5" t="str">
        <f>IF(A539="","",SUMIFS(Purchases!F:F,Purchases!C:C,A539))</f>
        <v/>
      </c>
      <c r="D539" s="5" t="str">
        <f>IF(A539="","",SUMIFS(Sales!F:F,Sales!C:C,A539))</f>
        <v/>
      </c>
      <c r="E539" s="5" t="str">
        <f t="shared" si="27"/>
        <v/>
      </c>
      <c r="F539" s="5" t="str">
        <f>IF(A539="","",_xlfn.XLOOKUP(A539,Products!A:A,Products!E:E))</f>
        <v/>
      </c>
      <c r="G539" s="5" t="str">
        <f t="shared" si="28"/>
        <v/>
      </c>
      <c r="H539" s="5" t="str">
        <f>IF(A539="","",_xlfn.XLOOKUP(A539,Products!A:A,Products!G:G))</f>
        <v/>
      </c>
      <c r="I539" s="5" t="str">
        <f t="shared" si="29"/>
        <v/>
      </c>
    </row>
    <row r="540" spans="1:9" x14ac:dyDescent="0.3">
      <c r="A540" s="5" t="str">
        <f>IF(Products!A540="","",Products!A540)</f>
        <v/>
      </c>
      <c r="B540" s="5" t="str">
        <f>IF(A540="","",Products!B540)</f>
        <v/>
      </c>
      <c r="C540" s="5" t="str">
        <f>IF(A540="","",SUMIFS(Purchases!F:F,Purchases!C:C,A540))</f>
        <v/>
      </c>
      <c r="D540" s="5" t="str">
        <f>IF(A540="","",SUMIFS(Sales!F:F,Sales!C:C,A540))</f>
        <v/>
      </c>
      <c r="E540" s="5" t="str">
        <f t="shared" si="27"/>
        <v/>
      </c>
      <c r="F540" s="5" t="str">
        <f>IF(A540="","",_xlfn.XLOOKUP(A540,Products!A:A,Products!E:E))</f>
        <v/>
      </c>
      <c r="G540" s="5" t="str">
        <f t="shared" si="28"/>
        <v/>
      </c>
      <c r="H540" s="5" t="str">
        <f>IF(A540="","",_xlfn.XLOOKUP(A540,Products!A:A,Products!G:G))</f>
        <v/>
      </c>
      <c r="I540" s="5" t="str">
        <f t="shared" si="29"/>
        <v/>
      </c>
    </row>
    <row r="541" spans="1:9" x14ac:dyDescent="0.3">
      <c r="A541" s="5" t="str">
        <f>IF(Products!A541="","",Products!A541)</f>
        <v/>
      </c>
      <c r="B541" s="5" t="str">
        <f>IF(A541="","",Products!B541)</f>
        <v/>
      </c>
      <c r="C541" s="5" t="str">
        <f>IF(A541="","",SUMIFS(Purchases!F:F,Purchases!C:C,A541))</f>
        <v/>
      </c>
      <c r="D541" s="5" t="str">
        <f>IF(A541="","",SUMIFS(Sales!F:F,Sales!C:C,A541))</f>
        <v/>
      </c>
      <c r="E541" s="5" t="str">
        <f t="shared" si="27"/>
        <v/>
      </c>
      <c r="F541" s="5" t="str">
        <f>IF(A541="","",_xlfn.XLOOKUP(A541,Products!A:A,Products!E:E))</f>
        <v/>
      </c>
      <c r="G541" s="5" t="str">
        <f t="shared" si="28"/>
        <v/>
      </c>
      <c r="H541" s="5" t="str">
        <f>IF(A541="","",_xlfn.XLOOKUP(A541,Products!A:A,Products!G:G))</f>
        <v/>
      </c>
      <c r="I541" s="5" t="str">
        <f t="shared" si="29"/>
        <v/>
      </c>
    </row>
    <row r="542" spans="1:9" x14ac:dyDescent="0.3">
      <c r="A542" s="5" t="str">
        <f>IF(Products!A542="","",Products!A542)</f>
        <v/>
      </c>
      <c r="B542" s="5" t="str">
        <f>IF(A542="","",Products!B542)</f>
        <v/>
      </c>
      <c r="C542" s="5" t="str">
        <f>IF(A542="","",SUMIFS(Purchases!F:F,Purchases!C:C,A542))</f>
        <v/>
      </c>
      <c r="D542" s="5" t="str">
        <f>IF(A542="","",SUMIFS(Sales!F:F,Sales!C:C,A542))</f>
        <v/>
      </c>
      <c r="E542" s="5" t="str">
        <f t="shared" si="27"/>
        <v/>
      </c>
      <c r="F542" s="5" t="str">
        <f>IF(A542="","",_xlfn.XLOOKUP(A542,Products!A:A,Products!E:E))</f>
        <v/>
      </c>
      <c r="G542" s="5" t="str">
        <f t="shared" si="28"/>
        <v/>
      </c>
      <c r="H542" s="5" t="str">
        <f>IF(A542="","",_xlfn.XLOOKUP(A542,Products!A:A,Products!G:G))</f>
        <v/>
      </c>
      <c r="I542" s="5" t="str">
        <f t="shared" si="29"/>
        <v/>
      </c>
    </row>
    <row r="543" spans="1:9" x14ac:dyDescent="0.3">
      <c r="A543" s="5" t="str">
        <f>IF(Products!A543="","",Products!A543)</f>
        <v/>
      </c>
      <c r="B543" s="5" t="str">
        <f>IF(A543="","",Products!B543)</f>
        <v/>
      </c>
      <c r="C543" s="5" t="str">
        <f>IF(A543="","",SUMIFS(Purchases!F:F,Purchases!C:C,A543))</f>
        <v/>
      </c>
      <c r="D543" s="5" t="str">
        <f>IF(A543="","",SUMIFS(Sales!F:F,Sales!C:C,A543))</f>
        <v/>
      </c>
      <c r="E543" s="5" t="str">
        <f t="shared" si="27"/>
        <v/>
      </c>
      <c r="F543" s="5" t="str">
        <f>IF(A543="","",_xlfn.XLOOKUP(A543,Products!A:A,Products!E:E))</f>
        <v/>
      </c>
      <c r="G543" s="5" t="str">
        <f t="shared" si="28"/>
        <v/>
      </c>
      <c r="H543" s="5" t="str">
        <f>IF(A543="","",_xlfn.XLOOKUP(A543,Products!A:A,Products!G:G))</f>
        <v/>
      </c>
      <c r="I543" s="5" t="str">
        <f t="shared" si="29"/>
        <v/>
      </c>
    </row>
    <row r="544" spans="1:9" x14ac:dyDescent="0.3">
      <c r="A544" s="5" t="str">
        <f>IF(Products!A544="","",Products!A544)</f>
        <v/>
      </c>
      <c r="B544" s="5" t="str">
        <f>IF(A544="","",Products!B544)</f>
        <v/>
      </c>
      <c r="C544" s="5" t="str">
        <f>IF(A544="","",SUMIFS(Purchases!F:F,Purchases!C:C,A544))</f>
        <v/>
      </c>
      <c r="D544" s="5" t="str">
        <f>IF(A544="","",SUMIFS(Sales!F:F,Sales!C:C,A544))</f>
        <v/>
      </c>
      <c r="E544" s="5" t="str">
        <f t="shared" si="27"/>
        <v/>
      </c>
      <c r="F544" s="5" t="str">
        <f>IF(A544="","",_xlfn.XLOOKUP(A544,Products!A:A,Products!E:E))</f>
        <v/>
      </c>
      <c r="G544" s="5" t="str">
        <f t="shared" si="28"/>
        <v/>
      </c>
      <c r="H544" s="5" t="str">
        <f>IF(A544="","",_xlfn.XLOOKUP(A544,Products!A:A,Products!G:G))</f>
        <v/>
      </c>
      <c r="I544" s="5" t="str">
        <f t="shared" si="29"/>
        <v/>
      </c>
    </row>
    <row r="545" spans="1:9" x14ac:dyDescent="0.3">
      <c r="A545" s="5" t="str">
        <f>IF(Products!A545="","",Products!A545)</f>
        <v/>
      </c>
      <c r="B545" s="5" t="str">
        <f>IF(A545="","",Products!B545)</f>
        <v/>
      </c>
      <c r="C545" s="5" t="str">
        <f>IF(A545="","",SUMIFS(Purchases!F:F,Purchases!C:C,A545))</f>
        <v/>
      </c>
      <c r="D545" s="5" t="str">
        <f>IF(A545="","",SUMIFS(Sales!F:F,Sales!C:C,A545))</f>
        <v/>
      </c>
      <c r="E545" s="5" t="str">
        <f t="shared" si="27"/>
        <v/>
      </c>
      <c r="F545" s="5" t="str">
        <f>IF(A545="","",_xlfn.XLOOKUP(A545,Products!A:A,Products!E:E))</f>
        <v/>
      </c>
      <c r="G545" s="5" t="str">
        <f t="shared" si="28"/>
        <v/>
      </c>
      <c r="H545" s="5" t="str">
        <f>IF(A545="","",_xlfn.XLOOKUP(A545,Products!A:A,Products!G:G))</f>
        <v/>
      </c>
      <c r="I545" s="5" t="str">
        <f t="shared" si="29"/>
        <v/>
      </c>
    </row>
    <row r="546" spans="1:9" x14ac:dyDescent="0.3">
      <c r="A546" s="5" t="str">
        <f>IF(Products!A546="","",Products!A546)</f>
        <v/>
      </c>
      <c r="B546" s="5" t="str">
        <f>IF(A546="","",Products!B546)</f>
        <v/>
      </c>
      <c r="C546" s="5" t="str">
        <f>IF(A546="","",SUMIFS(Purchases!F:F,Purchases!C:C,A546))</f>
        <v/>
      </c>
      <c r="D546" s="5" t="str">
        <f>IF(A546="","",SUMIFS(Sales!F:F,Sales!C:C,A546))</f>
        <v/>
      </c>
      <c r="E546" s="5" t="str">
        <f t="shared" si="27"/>
        <v/>
      </c>
      <c r="F546" s="5" t="str">
        <f>IF(A546="","",_xlfn.XLOOKUP(A546,Products!A:A,Products!E:E))</f>
        <v/>
      </c>
      <c r="G546" s="5" t="str">
        <f t="shared" si="28"/>
        <v/>
      </c>
      <c r="H546" s="5" t="str">
        <f>IF(A546="","",_xlfn.XLOOKUP(A546,Products!A:A,Products!G:G))</f>
        <v/>
      </c>
      <c r="I546" s="5" t="str">
        <f t="shared" si="29"/>
        <v/>
      </c>
    </row>
    <row r="547" spans="1:9" x14ac:dyDescent="0.3">
      <c r="A547" s="5" t="str">
        <f>IF(Products!A547="","",Products!A547)</f>
        <v/>
      </c>
      <c r="B547" s="5" t="str">
        <f>IF(A547="","",Products!B547)</f>
        <v/>
      </c>
      <c r="C547" s="5" t="str">
        <f>IF(A547="","",SUMIFS(Purchases!F:F,Purchases!C:C,A547))</f>
        <v/>
      </c>
      <c r="D547" s="5" t="str">
        <f>IF(A547="","",SUMIFS(Sales!F:F,Sales!C:C,A547))</f>
        <v/>
      </c>
      <c r="E547" s="5" t="str">
        <f t="shared" si="27"/>
        <v/>
      </c>
      <c r="F547" s="5" t="str">
        <f>IF(A547="","",_xlfn.XLOOKUP(A547,Products!A:A,Products!E:E))</f>
        <v/>
      </c>
      <c r="G547" s="5" t="str">
        <f t="shared" si="28"/>
        <v/>
      </c>
      <c r="H547" s="5" t="str">
        <f>IF(A547="","",_xlfn.XLOOKUP(A547,Products!A:A,Products!G:G))</f>
        <v/>
      </c>
      <c r="I547" s="5" t="str">
        <f t="shared" si="29"/>
        <v/>
      </c>
    </row>
  </sheetData>
  <conditionalFormatting sqref="A2:I1325">
    <cfRule type="expression" dxfId="0" priority="1">
      <formula>$E2&lt;$H2</formula>
    </cfRule>
  </conditionalFormatting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8C2527-7A16-4C2B-8D51-DD1A6AE00BBE}">
  <dimension ref="A1:E3"/>
  <sheetViews>
    <sheetView showGridLines="0" zoomScale="115" zoomScaleNormal="115" workbookViewId="0">
      <selection activeCell="F12" sqref="F12"/>
    </sheetView>
  </sheetViews>
  <sheetFormatPr defaultRowHeight="14.4" x14ac:dyDescent="0.3"/>
  <cols>
    <col min="1" max="1" width="15.33203125" customWidth="1"/>
    <col min="2" max="2" width="18.21875" customWidth="1"/>
    <col min="3" max="3" width="13.109375" customWidth="1"/>
    <col min="4" max="4" width="19.109375" customWidth="1"/>
    <col min="5" max="5" width="14" customWidth="1"/>
  </cols>
  <sheetData>
    <row r="1" spans="1:5" x14ac:dyDescent="0.3">
      <c r="A1" s="5" t="s">
        <v>19</v>
      </c>
      <c r="B1" s="5" t="s">
        <v>20</v>
      </c>
      <c r="C1" s="5" t="s">
        <v>21</v>
      </c>
      <c r="D1" s="5" t="s">
        <v>22</v>
      </c>
      <c r="E1" s="5" t="s">
        <v>23</v>
      </c>
    </row>
    <row r="2" spans="1:5" x14ac:dyDescent="0.3">
      <c r="A2" s="3" t="s">
        <v>24</v>
      </c>
      <c r="B2" s="2" t="s">
        <v>11</v>
      </c>
      <c r="C2" s="2">
        <v>9999999999</v>
      </c>
      <c r="D2" s="4" t="s">
        <v>25</v>
      </c>
      <c r="E2" s="2" t="s">
        <v>49</v>
      </c>
    </row>
    <row r="3" spans="1:5" x14ac:dyDescent="0.3">
      <c r="A3" s="2" t="s">
        <v>53</v>
      </c>
      <c r="B3" s="2" t="s">
        <v>48</v>
      </c>
      <c r="C3" s="2">
        <v>9999999999</v>
      </c>
      <c r="D3" s="4" t="s">
        <v>54</v>
      </c>
      <c r="E3" s="2" t="s">
        <v>49</v>
      </c>
    </row>
  </sheetData>
  <hyperlinks>
    <hyperlink ref="D2" r:id="rId1" display="mailto:sales@logitech.com" xr:uid="{00AC559F-5810-41D3-BC9B-F235FDF64FDF}"/>
    <hyperlink ref="D3" r:id="rId2" xr:uid="{9FE05E11-D9DD-4919-9B49-FA061CE49444}"/>
  </hyperlinks>
  <pageMargins left="0.7" right="0.7" top="0.75" bottom="0.75" header="0.3" footer="0.3"/>
  <tableParts count="1">
    <tablePart r:id="rId3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2773B8-6802-4C7C-B402-ED2F5CA276D9}">
  <dimension ref="A1:L11"/>
  <sheetViews>
    <sheetView showGridLines="0" zoomScale="115" zoomScaleNormal="115" workbookViewId="0">
      <selection activeCell="J12" sqref="J12"/>
    </sheetView>
  </sheetViews>
  <sheetFormatPr defaultRowHeight="14.4" x14ac:dyDescent="0.3"/>
  <cols>
    <col min="1" max="1" width="13.5546875" customWidth="1"/>
  </cols>
  <sheetData>
    <row r="1" spans="1:12" x14ac:dyDescent="0.3">
      <c r="A1" t="s">
        <v>14</v>
      </c>
    </row>
    <row r="2" spans="1:12" x14ac:dyDescent="0.3">
      <c r="A2" t="s">
        <v>15</v>
      </c>
      <c r="I2" s="15" t="s">
        <v>64</v>
      </c>
      <c r="J2" s="14"/>
      <c r="K2" s="14"/>
      <c r="L2" s="14"/>
    </row>
    <row r="3" spans="1:12" x14ac:dyDescent="0.3">
      <c r="A3" t="s">
        <v>10</v>
      </c>
      <c r="J3" t="s">
        <v>62</v>
      </c>
    </row>
    <row r="4" spans="1:12" x14ac:dyDescent="0.3">
      <c r="A4" t="s">
        <v>16</v>
      </c>
      <c r="J4" t="s">
        <v>60</v>
      </c>
    </row>
    <row r="5" spans="1:12" x14ac:dyDescent="0.3">
      <c r="A5" t="s">
        <v>17</v>
      </c>
      <c r="J5" t="s">
        <v>61</v>
      </c>
    </row>
    <row r="6" spans="1:12" x14ac:dyDescent="0.3">
      <c r="A6" t="s">
        <v>18</v>
      </c>
      <c r="J6" t="s">
        <v>63</v>
      </c>
    </row>
    <row r="8" spans="1:12" x14ac:dyDescent="0.3">
      <c r="I8" s="15" t="s">
        <v>66</v>
      </c>
      <c r="J8" s="14"/>
      <c r="K8" s="14"/>
      <c r="L8" s="14"/>
    </row>
    <row r="9" spans="1:12" x14ac:dyDescent="0.3">
      <c r="J9" t="s">
        <v>67</v>
      </c>
    </row>
    <row r="10" spans="1:12" x14ac:dyDescent="0.3">
      <c r="J10" t="s">
        <v>68</v>
      </c>
    </row>
    <row r="11" spans="1:12" x14ac:dyDescent="0.3">
      <c r="J11" t="s">
        <v>69</v>
      </c>
    </row>
  </sheetData>
  <dataValidations count="1">
    <dataValidation type="list" allowBlank="1" showInputMessage="1" showErrorMessage="1" sqref="K12" xr:uid="{A39C235C-E702-4BCF-A6AB-C0CB9277A894}">
      <formula1>Category</formula1>
    </dataValidation>
  </dataValidation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4</vt:i4>
      </vt:variant>
    </vt:vector>
  </HeadingPairs>
  <TitlesOfParts>
    <vt:vector size="11" baseType="lpstr">
      <vt:lpstr>Dashboard</vt:lpstr>
      <vt:lpstr>Products</vt:lpstr>
      <vt:lpstr>Purchases</vt:lpstr>
      <vt:lpstr>Sales</vt:lpstr>
      <vt:lpstr>Inventory</vt:lpstr>
      <vt:lpstr>Suppliers</vt:lpstr>
      <vt:lpstr>Settings</vt:lpstr>
      <vt:lpstr>Category</vt:lpstr>
      <vt:lpstr>ProductList</vt:lpstr>
      <vt:lpstr>Sales</vt:lpstr>
      <vt:lpstr>Supplier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Dhirendra Shukla</dc:creator>
  <cp:lastModifiedBy>Dhirendra Shukla</cp:lastModifiedBy>
  <dcterms:created xsi:type="dcterms:W3CDTF">2026-03-13T14:19:53Z</dcterms:created>
  <dcterms:modified xsi:type="dcterms:W3CDTF">2026-05-03T07:50:09Z</dcterms:modified>
</cp:coreProperties>
</file>