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210"/>
  <workbookPr codeName="ThisWorkbook" hidePivotFieldList="1"/>
  <mc:AlternateContent xmlns:mc="http://schemas.openxmlformats.org/markup-compatibility/2006">
    <mc:Choice Requires="x15">
      <x15ac:absPath xmlns:x15ac="http://schemas.microsoft.com/office/spreadsheetml/2010/11/ac" url="https://d.docs.live.net/6f13c6ea4042b664/Desktop/"/>
    </mc:Choice>
  </mc:AlternateContent>
  <xr:revisionPtr revIDLastSave="0" documentId="8_{69583EBF-E89A-4CD3-B22A-4428957F33E5}" xr6:coauthVersionLast="47" xr6:coauthVersionMax="47" xr10:uidLastSave="{00000000-0000-0000-0000-000000000000}"/>
  <bookViews>
    <workbookView xWindow="-108" yWindow="-108" windowWidth="23256" windowHeight="12456" activeTab="2" xr2:uid="{00000000-000D-0000-FFFF-FFFF00000000}"/>
  </bookViews>
  <sheets>
    <sheet name="Dashboard" sheetId="31" r:id="rId1"/>
    <sheet name="PivotData" sheetId="30" r:id="rId2"/>
    <sheet name="Data" sheetId="1" r:id="rId3"/>
  </sheets>
  <definedNames>
    <definedName name="Slicer_Category">#N/A</definedName>
    <definedName name="Slicer_Month">#N/A</definedName>
    <definedName name="Slicer_Product">#N/A</definedName>
    <definedName name="Slicer_Supplier">#N/A</definedName>
  </definedNames>
  <calcPr calcId="191029"/>
  <pivotCaches>
    <pivotCache cacheId="1019" r:id="rId4"/>
  </pivotCaches>
  <extLst>
    <ext xmlns:x14="http://schemas.microsoft.com/office/spreadsheetml/2009/9/main" uri="{BBE1A952-AA13-448e-AADC-164F8A28A991}">
      <x14:slicerCaches>
        <x14:slicerCache r:id="rId5"/>
        <x14:slicerCache r:id="rId6"/>
        <x14:slicerCache r:id="rId7"/>
        <x14:slicerCache r:id="rId8"/>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1" i="31" l="1"/>
  <c r="Y10" i="31"/>
  <c r="Y9" i="31"/>
  <c r="Y8" i="31"/>
  <c r="Y7" i="31"/>
</calcChain>
</file>

<file path=xl/sharedStrings.xml><?xml version="1.0" encoding="utf-8"?>
<sst xmlns="http://schemas.openxmlformats.org/spreadsheetml/2006/main" count="2117" uniqueCount="80">
  <si>
    <t>Month</t>
  </si>
  <si>
    <t>Category</t>
  </si>
  <si>
    <t>Product</t>
  </si>
  <si>
    <t>Supplier</t>
  </si>
  <si>
    <t>Revenue</t>
  </si>
  <si>
    <t>Profit</t>
  </si>
  <si>
    <t>Expenses</t>
  </si>
  <si>
    <t>Stock In</t>
  </si>
  <si>
    <t>Stock Out</t>
  </si>
  <si>
    <t>May</t>
  </si>
  <si>
    <t>Office Supplies</t>
  </si>
  <si>
    <t>Paper Ream</t>
  </si>
  <si>
    <t>Metro Wholesale</t>
  </si>
  <si>
    <t>Jan</t>
  </si>
  <si>
    <t>Accessories</t>
  </si>
  <si>
    <t>USB Drive</t>
  </si>
  <si>
    <t>Sep</t>
  </si>
  <si>
    <t>Alpha Distributors</t>
  </si>
  <si>
    <t>Nov</t>
  </si>
  <si>
    <t>Furniture</t>
  </si>
  <si>
    <t>Table</t>
  </si>
  <si>
    <t>Prime Traders</t>
  </si>
  <si>
    <t>Appliances</t>
  </si>
  <si>
    <t>Router</t>
  </si>
  <si>
    <t>Electronics</t>
  </si>
  <si>
    <t>Laptop</t>
  </si>
  <si>
    <t>Chair</t>
  </si>
  <si>
    <t>Oct</t>
  </si>
  <si>
    <t>Cabinet</t>
  </si>
  <si>
    <t>Dec</t>
  </si>
  <si>
    <t>Stapler</t>
  </si>
  <si>
    <t>Shelf</t>
  </si>
  <si>
    <t>Printer</t>
  </si>
  <si>
    <t>Mouse</t>
  </si>
  <si>
    <t>Global Supply</t>
  </si>
  <si>
    <t>Marker Set</t>
  </si>
  <si>
    <t>Smart Source</t>
  </si>
  <si>
    <t>Docking Station</t>
  </si>
  <si>
    <t>Jun</t>
  </si>
  <si>
    <t>Desk</t>
  </si>
  <si>
    <t>Feb</t>
  </si>
  <si>
    <t>Projector</t>
  </si>
  <si>
    <t>UPS</t>
  </si>
  <si>
    <t>Mar</t>
  </si>
  <si>
    <t>Webcam</t>
  </si>
  <si>
    <t>Apr</t>
  </si>
  <si>
    <t>Tablet</t>
  </si>
  <si>
    <t>Pen Pack</t>
  </si>
  <si>
    <t>Keyboard</t>
  </si>
  <si>
    <t>Notebook</t>
  </si>
  <si>
    <t>Aug</t>
  </si>
  <si>
    <t>Monitor</t>
  </si>
  <si>
    <t>Jul</t>
  </si>
  <si>
    <t>Scanner</t>
  </si>
  <si>
    <t>Charger</t>
  </si>
  <si>
    <t>Headphones</t>
  </si>
  <si>
    <t>Grand Total</t>
  </si>
  <si>
    <t>Sum of Revenue</t>
  </si>
  <si>
    <t>Sum of Profit</t>
  </si>
  <si>
    <t>Sum of Expenses</t>
  </si>
  <si>
    <t>Sum of Stock Out</t>
  </si>
  <si>
    <t>Sum of Stock In</t>
  </si>
  <si>
    <t xml:space="preserve">   INVENTORY INTELLIGENCE CENTER</t>
  </si>
  <si>
    <t xml:space="preserve">  SMART FILTERS</t>
  </si>
  <si>
    <t xml:space="preserve">   EXECUTIVE INSIGHTS  |  Key Performance Highlights</t>
  </si>
  <si>
    <t xml:space="preserve"> REV </t>
  </si>
  <si>
    <t xml:space="preserve">  Highest Revenue Category</t>
  </si>
  <si>
    <t xml:space="preserve"> PRD </t>
  </si>
  <si>
    <t xml:space="preserve">  Best Performing Product</t>
  </si>
  <si>
    <t xml:space="preserve"> SUP </t>
  </si>
  <si>
    <t xml:space="preserve">  Top Supplier</t>
  </si>
  <si>
    <t xml:space="preserve"> PRO </t>
  </si>
  <si>
    <t xml:space="preserve">  Most Profitable Category</t>
  </si>
  <si>
    <t xml:space="preserve"> MON </t>
  </si>
  <si>
    <t xml:space="preserve">  Best Revenue Month</t>
  </si>
  <si>
    <t xml:space="preserve"> EXP </t>
  </si>
  <si>
    <t xml:space="preserve">  Lowest Expense Month</t>
  </si>
  <si>
    <t xml:space="preserve">   Real-Time Inventory &amp; Sales Performance  |  Powered by Excel Tricks</t>
  </si>
  <si>
    <t>Last refreshed: 19-Jun-2026 07:13</t>
  </si>
  <si>
    <t xml:space="preserve">   INVENTORY INTELLIGENCE CENTER  |  Enterprise VBA Dashboard  |  19-Jun-2026 07:13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</si>
</sst>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6" formatCode="0.##########"/>
  </numFmts>
  <fonts count="15" x14ac:knownFonts="1">
    <font>
      <sz val="11"/>
      <color theme="1"/>
      <name val="Calibri"/>
      <family val="2"/>
      <scheme val="minor"/>
    </font>
    <font>
      <b/>
      <sz val="11"/>
      <name val="Calibri"/>
    </font>
    <font>
      <sz val="8"/>
      <color rgb="FFFFFFFF"/>
      <name val="Calibri"/>
      <family val="2"/>
      <scheme val="minor"/>
    </font>
    <font>
      <b/>
      <sz val="9"/>
      <color rgb="FFFFFFFF"/>
      <name val="Calibri"/>
      <family val="2"/>
      <scheme val="minor"/>
    </font>
    <font>
      <b/>
      <sz val="7"/>
      <color rgb="FFFFFFFF"/>
      <name val="Calibri"/>
      <family val="2"/>
      <scheme val="minor"/>
    </font>
    <font>
      <b/>
      <sz val="8"/>
      <color rgb="FF00897B"/>
      <name val="Calibri"/>
      <family val="2"/>
      <scheme val="minor"/>
    </font>
    <font>
      <b/>
      <sz val="9"/>
      <color rgb="FF0D1B2A"/>
      <name val="Calibri"/>
      <family val="2"/>
      <scheme val="minor"/>
    </font>
    <font>
      <b/>
      <sz val="8"/>
      <color rgb="FF2E7D32"/>
      <name val="Calibri"/>
      <family val="2"/>
      <scheme val="minor"/>
    </font>
    <font>
      <b/>
      <sz val="8"/>
      <color rgb="FF0D1B2A"/>
      <name val="Calibri"/>
      <family val="2"/>
      <scheme val="minor"/>
    </font>
    <font>
      <b/>
      <sz val="8"/>
      <color rgb="FF6A1B9A"/>
      <name val="Calibri"/>
      <family val="2"/>
      <scheme val="minor"/>
    </font>
    <font>
      <b/>
      <sz val="8"/>
      <color rgb="FFF9A825"/>
      <name val="Calibri"/>
      <family val="2"/>
      <scheme val="minor"/>
    </font>
    <font>
      <b/>
      <sz val="8"/>
      <color rgb="FF1565C0"/>
      <name val="Calibri"/>
      <family val="2"/>
      <scheme val="minor"/>
    </font>
    <font>
      <sz val="11"/>
      <color rgb="FFF4F6FB"/>
      <name val="Calibri"/>
      <family val="2"/>
      <scheme val="minor"/>
    </font>
    <font>
      <i/>
      <sz val="7"/>
      <color rgb="FF646E82"/>
      <name val="Calibri"/>
      <family val="2"/>
      <scheme val="minor"/>
    </font>
    <font>
      <b/>
      <sz val="22"/>
      <color rgb="FFF5F7F5"/>
      <name val="Calibri"/>
      <family val="2"/>
      <scheme val="minor"/>
    </font>
  </fonts>
  <fills count="12">
    <fill>
      <patternFill patternType="none"/>
    </fill>
    <fill>
      <patternFill patternType="gray125"/>
    </fill>
    <fill>
      <patternFill patternType="solid">
        <fgColor rgb="FFF4F6FB"/>
        <bgColor indexed="64"/>
      </patternFill>
    </fill>
    <fill>
      <patternFill patternType="solid">
        <fgColor rgb="FF162846"/>
        <bgColor indexed="64"/>
      </patternFill>
    </fill>
    <fill>
      <patternFill patternType="solid">
        <fgColor rgb="FF0D1B2A"/>
        <bgColor indexed="64"/>
      </patternFill>
    </fill>
    <fill>
      <patternFill patternType="solid">
        <fgColor rgb="FF00897B"/>
        <bgColor indexed="64"/>
      </patternFill>
    </fill>
    <fill>
      <patternFill patternType="solid">
        <fgColor rgb="FFFFFFFF"/>
        <bgColor indexed="64"/>
      </patternFill>
    </fill>
    <fill>
      <patternFill patternType="solid">
        <fgColor rgb="FF2E7D32"/>
        <bgColor indexed="64"/>
      </patternFill>
    </fill>
    <fill>
      <patternFill patternType="solid">
        <fgColor rgb="FF6A1B9A"/>
        <bgColor indexed="64"/>
      </patternFill>
    </fill>
    <fill>
      <patternFill patternType="solid">
        <fgColor rgb="FFF9A825"/>
        <bgColor indexed="64"/>
      </patternFill>
    </fill>
    <fill>
      <patternFill patternType="solid">
        <fgColor rgb="FF1565C0"/>
        <bgColor indexed="64"/>
      </patternFill>
    </fill>
    <fill>
      <patternFill patternType="solid">
        <fgColor rgb="FF7B897B"/>
        <bgColor indexed="64"/>
      </patternFill>
    </fill>
  </fills>
  <borders count="3">
    <border>
      <left/>
      <right/>
      <top/>
      <bottom/>
      <diagonal/>
    </border>
    <border>
      <left/>
      <right/>
      <top style="hair">
        <color rgb="FFD2DAEB"/>
      </top>
      <bottom/>
      <diagonal/>
    </border>
    <border>
      <left/>
      <right/>
      <top style="hair">
        <color rgb="FFD2DAEB"/>
      </top>
      <bottom style="hair">
        <color rgb="FFD2DAEB"/>
      </bottom>
      <diagonal/>
    </border>
  </borders>
  <cellStyleXfs count="1">
    <xf numFmtId="0" fontId="0" fillId="0" borderId="0"/>
  </cellStyleXfs>
  <cellXfs count="30">
    <xf numFmtId="0" fontId="0" fillId="0" borderId="0" xfId="0"/>
    <xf numFmtId="0" fontId="1" fillId="0" borderId="0" xfId="0" applyFont="1"/>
    <xf numFmtId="0" fontId="0" fillId="0" borderId="0" xfId="0" applyAlignment="1">
      <alignment horizontal="left"/>
    </xf>
    <xf numFmtId="3" fontId="0" fillId="0" borderId="0" xfId="0" applyNumberFormat="1"/>
    <xf numFmtId="0" fontId="0" fillId="2" borderId="0" xfId="0" applyFill="1"/>
    <xf numFmtId="0" fontId="0" fillId="3" borderId="0" xfId="0" applyFill="1"/>
    <xf numFmtId="0" fontId="0" fillId="5" borderId="0" xfId="0" applyFill="1"/>
    <xf numFmtId="0" fontId="2" fillId="4" borderId="0" xfId="0" applyFont="1" applyFill="1" applyAlignment="1">
      <alignment vertical="center"/>
    </xf>
    <xf numFmtId="0" fontId="3" fillId="4" borderId="0" xfId="0" applyFont="1" applyFill="1" applyAlignment="1">
      <alignment horizontal="left" vertical="center"/>
    </xf>
    <xf numFmtId="0" fontId="7" fillId="6" borderId="1" xfId="0" applyFont="1" applyFill="1" applyBorder="1" applyAlignment="1">
      <alignment horizontal="left" vertical="center"/>
    </xf>
    <xf numFmtId="0" fontId="4" fillId="5" borderId="0" xfId="0" applyFont="1" applyFill="1" applyBorder="1" applyAlignment="1">
      <alignment horizontal="center" vertical="center"/>
    </xf>
    <xf numFmtId="0" fontId="5" fillId="6" borderId="0" xfId="0" applyFont="1" applyFill="1" applyBorder="1" applyAlignment="1">
      <alignment horizontal="left" vertical="center"/>
    </xf>
    <xf numFmtId="0" fontId="8" fillId="6" borderId="1" xfId="0" applyFont="1" applyFill="1" applyBorder="1" applyAlignment="1">
      <alignment horizontal="left" vertical="center"/>
    </xf>
    <xf numFmtId="0" fontId="4" fillId="7" borderId="1" xfId="0" applyFont="1" applyFill="1" applyBorder="1" applyAlignment="1">
      <alignment horizontal="center" vertical="center"/>
    </xf>
    <xf numFmtId="0" fontId="9" fillId="6" borderId="1" xfId="0" applyFont="1" applyFill="1" applyBorder="1" applyAlignment="1">
      <alignment horizontal="left" vertical="center"/>
    </xf>
    <xf numFmtId="0" fontId="4" fillId="4" borderId="1" xfId="0" applyFont="1" applyFill="1" applyBorder="1" applyAlignment="1">
      <alignment horizontal="center" vertical="center"/>
    </xf>
    <xf numFmtId="0" fontId="10" fillId="6" borderId="1" xfId="0" applyFont="1" applyFill="1" applyBorder="1" applyAlignment="1">
      <alignment horizontal="left" vertical="center"/>
    </xf>
    <xf numFmtId="0" fontId="4" fillId="8" borderId="1" xfId="0" applyFont="1" applyFill="1" applyBorder="1" applyAlignment="1">
      <alignment horizontal="center" vertical="center"/>
    </xf>
    <xf numFmtId="0" fontId="4" fillId="9" borderId="1" xfId="0" applyFont="1" applyFill="1" applyBorder="1" applyAlignment="1">
      <alignment horizontal="center" vertical="center"/>
    </xf>
    <xf numFmtId="0" fontId="4" fillId="10" borderId="2" xfId="0" applyFont="1" applyFill="1" applyBorder="1" applyAlignment="1">
      <alignment horizontal="center" vertical="center"/>
    </xf>
    <xf numFmtId="0" fontId="11" fillId="6" borderId="2" xfId="0" applyFont="1" applyFill="1" applyBorder="1" applyAlignment="1">
      <alignment horizontal="left" vertical="center"/>
    </xf>
    <xf numFmtId="0" fontId="12" fillId="2" borderId="0" xfId="0" applyFont="1" applyFill="1"/>
    <xf numFmtId="0" fontId="6" fillId="2" borderId="1" xfId="0" applyNumberFormat="1" applyFont="1" applyFill="1" applyBorder="1" applyAlignment="1">
      <alignment horizontal="left" vertical="center" indent="1"/>
    </xf>
    <xf numFmtId="0" fontId="6" fillId="2" borderId="0" xfId="0" applyNumberFormat="1" applyFont="1" applyFill="1" applyBorder="1" applyAlignment="1">
      <alignment horizontal="left" vertical="center" indent="1"/>
    </xf>
    <xf numFmtId="0" fontId="6" fillId="2" borderId="2" xfId="0" applyNumberFormat="1" applyFont="1" applyFill="1" applyBorder="1" applyAlignment="1">
      <alignment horizontal="left" vertical="center" indent="1"/>
    </xf>
    <xf numFmtId="166" fontId="12" fillId="2" borderId="0" xfId="0" applyNumberFormat="1" applyFont="1" applyFill="1"/>
    <xf numFmtId="0" fontId="12" fillId="2" borderId="0" xfId="0" applyNumberFormat="1" applyFont="1" applyFill="1"/>
    <xf numFmtId="0" fontId="13" fillId="2" borderId="0" xfId="0" applyFont="1" applyFill="1" applyAlignment="1">
      <alignment horizontal="right" vertical="center"/>
    </xf>
    <xf numFmtId="0" fontId="14" fillId="5" borderId="0" xfId="0" applyFont="1" applyFill="1" applyAlignment="1">
      <alignment horizontal="left" vertical="center"/>
    </xf>
    <xf numFmtId="0" fontId="2" fillId="11" borderId="0" xfId="0" applyFont="1" applyFill="1" applyAlignment="1">
      <alignment horizontal="lef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4.xml"/><Relationship Id="rId3" Type="http://schemas.openxmlformats.org/officeDocument/2006/relationships/worksheet" Target="worksheets/sheet3.xml"/><Relationship Id="rId7" Type="http://schemas.microsoft.com/office/2007/relationships/slicerCache" Target="slicerCaches/slicerCache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11" Type="http://schemas.openxmlformats.org/officeDocument/2006/relationships/sharedStrings" Target="sharedStrings.xml"/><Relationship Id="rId5" Type="http://schemas.microsoft.com/office/2007/relationships/slicerCache" Target="slicerCaches/slicerCache1.xml"/><Relationship Id="rId10" Type="http://schemas.openxmlformats.org/officeDocument/2006/relationships/styles" Target="styles.xml"/><Relationship Id="rId4" Type="http://schemas.openxmlformats.org/officeDocument/2006/relationships/pivotCacheDefinition" Target="pivotCache/pivotCacheDefinition1.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[Inventory_Intelligence_Center_Dataset.xlsx]PivotData!PT_SalesTrend</c:name>
    <c:fmtId val="0"/>
  </c:pivotSource>
  <c:chart>
    <c:title>
      <c:tx>
        <c:rich>
          <a:bodyPr/>
          <a:lstStyle/>
          <a:p>
            <a:pPr>
              <a:defRPr sz="1100" b="1">
                <a:solidFill>
                  <a:srgbClr val="0D1B2A"/>
                </a:solidFill>
                <a:latin typeface="Calibri"/>
                <a:ea typeface="Calibri"/>
                <a:cs typeface="Calibri"/>
              </a:defRPr>
            </a:pPr>
            <a:r>
              <a:rPr lang="en-IN"/>
              <a:t>Revenue &amp; Profit Trend</a:t>
            </a:r>
          </a:p>
        </c:rich>
      </c:tx>
      <c:overlay val="0"/>
    </c:title>
    <c:autoTitleDeleted val="0"/>
    <c:pivotFmts>
      <c:pivotFmt>
        <c:idx val="0"/>
        <c:spPr>
          <a:ln>
            <a:solidFill>
              <a:srgbClr val="00897B"/>
            </a:solidFill>
          </a:ln>
        </c:spPr>
        <c:marker>
          <c:spPr>
            <a:solidFill>
              <a:srgbClr val="00897B"/>
            </a:solidFill>
            <a:ln>
              <a:solidFill>
                <a:srgbClr val="00897B"/>
              </a:solidFill>
            </a:ln>
          </c:spPr>
        </c:marker>
        <c:dLbl>
          <c:idx val="0"/>
          <c:delete val="1"/>
          <c:extLst>
            <c:ext xmlns:c15="http://schemas.microsoft.com/office/drawing/2012/chart" uri="{CE6537A1-D6FC-4f65-9D91-7224C49458BB}"/>
          </c:extLst>
        </c:dLbl>
      </c:pivotFmt>
      <c:pivotFmt>
        <c:idx val="1"/>
        <c:spPr>
          <a:ln>
            <a:solidFill>
              <a:srgbClr val="F9A825"/>
            </a:solidFill>
          </a:ln>
        </c:spPr>
        <c:marker>
          <c:spPr>
            <a:solidFill>
              <a:srgbClr val="F9A825"/>
            </a:solidFill>
            <a:ln>
              <a:solidFill>
                <a:srgbClr val="F9A825"/>
              </a:solidFill>
            </a:ln>
          </c:spPr>
        </c:marker>
        <c:dLbl>
          <c:idx val="0"/>
          <c:delete val="1"/>
          <c:extLst>
            <c:ext xmlns:c15="http://schemas.microsoft.com/office/drawing/2012/chart" uri="{CE6537A1-D6FC-4f65-9D91-7224C49458BB}"/>
          </c:extLst>
        </c:dLbl>
      </c:pivotFmt>
      <c:pivotFmt>
        <c:idx val="2"/>
        <c:spPr>
          <a:ln>
            <a:solidFill>
              <a:srgbClr val="3F51B5"/>
            </a:solidFill>
          </a:ln>
        </c:spPr>
        <c:marker>
          <c:spPr>
            <a:solidFill>
              <a:srgbClr val="3F51B5"/>
            </a:solidFill>
            <a:ln>
              <a:solidFill>
                <a:srgbClr val="3F51B5"/>
              </a:solidFill>
            </a:ln>
          </c:spPr>
        </c:marker>
        <c:dLbl>
          <c:idx val="0"/>
          <c:delete val="1"/>
          <c:extLst>
            <c:ext xmlns:c15="http://schemas.microsoft.com/office/drawing/2012/chart" uri="{CE6537A1-D6FC-4f65-9D91-7224C49458BB}"/>
          </c:extLst>
        </c:dLbl>
      </c:pivotFmt>
      <c:pivotFmt>
        <c:idx val="3"/>
        <c:spPr>
          <a:ln>
            <a:solidFill>
              <a:srgbClr val="E91E63"/>
            </a:solidFill>
          </a:ln>
        </c:spPr>
        <c:marker>
          <c:spPr>
            <a:solidFill>
              <a:srgbClr val="E91E63"/>
            </a:solidFill>
            <a:ln>
              <a:solidFill>
                <a:srgbClr val="E91E63"/>
              </a:solidFill>
            </a:ln>
          </c:spPr>
        </c:marker>
        <c:dLbl>
          <c:idx val="0"/>
          <c:delete val="1"/>
          <c:extLst>
            <c:ext xmlns:c15="http://schemas.microsoft.com/office/drawing/2012/chart" uri="{CE6537A1-D6FC-4f65-9D91-7224C49458BB}"/>
          </c:extLst>
        </c:dLbl>
      </c:pivotFmt>
    </c:pivotFmts>
    <c:plotArea>
      <c:layout/>
      <c:lineChart>
        <c:grouping val="standard"/>
        <c:varyColors val="0"/>
        <c:ser>
          <c:idx val="0"/>
          <c:order val="0"/>
          <c:tx>
            <c:strRef>
              <c:f>PivotData!$B$1</c:f>
              <c:strCache>
                <c:ptCount val="1"/>
                <c:pt idx="0">
                  <c:v>Sum of Revenue</c:v>
                </c:pt>
              </c:strCache>
            </c:strRef>
          </c:tx>
          <c:spPr>
            <a:ln>
              <a:solidFill>
                <a:srgbClr val="00897B"/>
              </a:solidFill>
            </a:ln>
          </c:spPr>
          <c:marker>
            <c:spPr>
              <a:solidFill>
                <a:srgbClr val="00897B"/>
              </a:solidFill>
              <a:ln>
                <a:solidFill>
                  <a:srgbClr val="00897B"/>
                </a:solidFill>
              </a:ln>
            </c:spPr>
          </c:marker>
          <c:cat>
            <c:strRef>
              <c:f>PivotData!$A$2:$A$14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PivotData!$B$2:$B$14</c:f>
              <c:numCache>
                <c:formatCode>#,##0</c:formatCode>
                <c:ptCount val="12"/>
                <c:pt idx="0">
                  <c:v>302964.33999999991</c:v>
                </c:pt>
                <c:pt idx="1">
                  <c:v>254875.53999999992</c:v>
                </c:pt>
                <c:pt idx="2">
                  <c:v>325665.3899999999</c:v>
                </c:pt>
                <c:pt idx="3">
                  <c:v>315724.32</c:v>
                </c:pt>
                <c:pt idx="4">
                  <c:v>299648.13</c:v>
                </c:pt>
                <c:pt idx="5">
                  <c:v>317520.53999999998</c:v>
                </c:pt>
                <c:pt idx="6">
                  <c:v>373622.40000000008</c:v>
                </c:pt>
                <c:pt idx="7">
                  <c:v>358183.74000000005</c:v>
                </c:pt>
                <c:pt idx="8">
                  <c:v>355683.06000000006</c:v>
                </c:pt>
                <c:pt idx="9">
                  <c:v>284845.79000000004</c:v>
                </c:pt>
                <c:pt idx="10">
                  <c:v>310368</c:v>
                </c:pt>
                <c:pt idx="11">
                  <c:v>349980.66999999993</c:v>
                </c:pt>
              </c:numCache>
            </c:numRef>
          </c:val>
          <c:smooth val="0"/>
          <c:extLst>
            <c:ext xmlns:c16="http://schemas.microsoft.com/office/drawing/2014/chart" uri="{C3380CC4-5D6E-409C-BE32-E72D297353CC}">
              <c16:uniqueId val="{00000003-D8E6-47DC-837B-1B8334553691}"/>
            </c:ext>
          </c:extLst>
        </c:ser>
        <c:ser>
          <c:idx val="1"/>
          <c:order val="1"/>
          <c:tx>
            <c:strRef>
              <c:f>PivotData!$C$1</c:f>
              <c:strCache>
                <c:ptCount val="1"/>
                <c:pt idx="0">
                  <c:v>Sum of Profit</c:v>
                </c:pt>
              </c:strCache>
            </c:strRef>
          </c:tx>
          <c:spPr>
            <a:ln>
              <a:solidFill>
                <a:srgbClr val="F9A825"/>
              </a:solidFill>
            </a:ln>
          </c:spPr>
          <c:marker>
            <c:spPr>
              <a:solidFill>
                <a:srgbClr val="F9A825"/>
              </a:solidFill>
              <a:ln>
                <a:solidFill>
                  <a:srgbClr val="F9A825"/>
                </a:solidFill>
              </a:ln>
            </c:spPr>
          </c:marker>
          <c:cat>
            <c:strRef>
              <c:f>PivotData!$A$2:$A$14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PivotData!$C$2:$C$14</c:f>
              <c:numCache>
                <c:formatCode>#,##0</c:formatCode>
                <c:ptCount val="12"/>
                <c:pt idx="0">
                  <c:v>138582.68</c:v>
                </c:pt>
                <c:pt idx="1">
                  <c:v>106444.82000000002</c:v>
                </c:pt>
                <c:pt idx="2">
                  <c:v>149565.77999999997</c:v>
                </c:pt>
                <c:pt idx="3">
                  <c:v>129074.75</c:v>
                </c:pt>
                <c:pt idx="4">
                  <c:v>128999.49000000003</c:v>
                </c:pt>
                <c:pt idx="5">
                  <c:v>132685.5</c:v>
                </c:pt>
                <c:pt idx="6">
                  <c:v>167080.71000000002</c:v>
                </c:pt>
                <c:pt idx="7">
                  <c:v>158780.36999999997</c:v>
                </c:pt>
                <c:pt idx="8">
                  <c:v>154718.91999999995</c:v>
                </c:pt>
                <c:pt idx="9">
                  <c:v>119386.8</c:v>
                </c:pt>
                <c:pt idx="10">
                  <c:v>142412.91999999998</c:v>
                </c:pt>
                <c:pt idx="11">
                  <c:v>145932.20000000001</c:v>
                </c:pt>
              </c:numCache>
            </c:numRef>
          </c:val>
          <c:smooth val="0"/>
          <c:extLst>
            <c:ext xmlns:c16="http://schemas.microsoft.com/office/drawing/2014/chart" uri="{C3380CC4-5D6E-409C-BE32-E72D297353CC}">
              <c16:uniqueId val="{00000004-D8E6-47DC-837B-1B8334553691}"/>
            </c:ext>
          </c:extLst>
        </c:ser>
        <c:ser>
          <c:idx val="2"/>
          <c:order val="2"/>
          <c:tx>
            <c:strRef>
              <c:f>PivotData!$D$1</c:f>
              <c:strCache>
                <c:ptCount val="1"/>
                <c:pt idx="0">
                  <c:v>Sum of Expenses</c:v>
                </c:pt>
              </c:strCache>
            </c:strRef>
          </c:tx>
          <c:spPr>
            <a:ln>
              <a:solidFill>
                <a:srgbClr val="3F51B5"/>
              </a:solidFill>
            </a:ln>
          </c:spPr>
          <c:marker>
            <c:spPr>
              <a:solidFill>
                <a:srgbClr val="3F51B5"/>
              </a:solidFill>
              <a:ln>
                <a:solidFill>
                  <a:srgbClr val="3F51B5"/>
                </a:solidFill>
              </a:ln>
            </c:spPr>
          </c:marker>
          <c:cat>
            <c:strRef>
              <c:f>PivotData!$A$2:$A$14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PivotData!$D$2:$D$14</c:f>
              <c:numCache>
                <c:formatCode>#,##0</c:formatCode>
                <c:ptCount val="12"/>
                <c:pt idx="0">
                  <c:v>164381.66000000003</c:v>
                </c:pt>
                <c:pt idx="1">
                  <c:v>148430.72</c:v>
                </c:pt>
                <c:pt idx="2">
                  <c:v>176099.60999999996</c:v>
                </c:pt>
                <c:pt idx="3">
                  <c:v>186649.57</c:v>
                </c:pt>
                <c:pt idx="4">
                  <c:v>170648.64</c:v>
                </c:pt>
                <c:pt idx="5">
                  <c:v>184835.0400000001</c:v>
                </c:pt>
                <c:pt idx="6">
                  <c:v>206541.68999999997</c:v>
                </c:pt>
                <c:pt idx="7">
                  <c:v>199403.36999999997</c:v>
                </c:pt>
                <c:pt idx="8">
                  <c:v>200964.13999999998</c:v>
                </c:pt>
                <c:pt idx="9">
                  <c:v>165458.99000000002</c:v>
                </c:pt>
                <c:pt idx="10">
                  <c:v>167955.08</c:v>
                </c:pt>
                <c:pt idx="11">
                  <c:v>204048.47000000009</c:v>
                </c:pt>
              </c:numCache>
            </c:numRef>
          </c:val>
          <c:smooth val="0"/>
          <c:extLst>
            <c:ext xmlns:c16="http://schemas.microsoft.com/office/drawing/2014/chart" uri="{C3380CC4-5D6E-409C-BE32-E72D297353CC}">
              <c16:uniqueId val="{00000005-D8E6-47DC-837B-1B8334553691}"/>
            </c:ext>
          </c:extLst>
        </c:ser>
        <c:ser>
          <c:idx val="3"/>
          <c:order val="3"/>
          <c:tx>
            <c:strRef>
              <c:f>PivotData!$E$1</c:f>
              <c:strCache>
                <c:ptCount val="1"/>
                <c:pt idx="0">
                  <c:v>Sum of Stock Out</c:v>
                </c:pt>
              </c:strCache>
            </c:strRef>
          </c:tx>
          <c:spPr>
            <a:ln>
              <a:solidFill>
                <a:srgbClr val="E91E63"/>
              </a:solidFill>
            </a:ln>
          </c:spPr>
          <c:marker>
            <c:spPr>
              <a:solidFill>
                <a:srgbClr val="E91E63"/>
              </a:solidFill>
              <a:ln>
                <a:solidFill>
                  <a:srgbClr val="E91E63"/>
                </a:solidFill>
              </a:ln>
            </c:spPr>
          </c:marker>
          <c:cat>
            <c:strRef>
              <c:f>PivotData!$A$2:$A$14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PivotData!$E$2:$E$14</c:f>
              <c:numCache>
                <c:formatCode>#,##0</c:formatCode>
                <c:ptCount val="12"/>
                <c:pt idx="0">
                  <c:v>13045</c:v>
                </c:pt>
                <c:pt idx="1">
                  <c:v>9245</c:v>
                </c:pt>
                <c:pt idx="2">
                  <c:v>13193</c:v>
                </c:pt>
                <c:pt idx="3">
                  <c:v>10249</c:v>
                </c:pt>
                <c:pt idx="4">
                  <c:v>8886</c:v>
                </c:pt>
                <c:pt idx="5">
                  <c:v>11196</c:v>
                </c:pt>
                <c:pt idx="6">
                  <c:v>12097</c:v>
                </c:pt>
                <c:pt idx="7">
                  <c:v>13235</c:v>
                </c:pt>
                <c:pt idx="8">
                  <c:v>12170</c:v>
                </c:pt>
                <c:pt idx="9">
                  <c:v>13103</c:v>
                </c:pt>
                <c:pt idx="10">
                  <c:v>10910</c:v>
                </c:pt>
                <c:pt idx="11">
                  <c:v>13546</c:v>
                </c:pt>
              </c:numCache>
            </c:numRef>
          </c:val>
          <c:smooth val="0"/>
          <c:extLst>
            <c:ext xmlns:c16="http://schemas.microsoft.com/office/drawing/2014/chart" uri="{C3380CC4-5D6E-409C-BE32-E72D297353CC}">
              <c16:uniqueId val="{00000006-D8E6-47DC-837B-1B8334553691}"/>
            </c:ext>
          </c:extLst>
        </c:ser>
        <c:dLbls>
          <c:showLegendKey val="0"/>
          <c:showVal val="0"/>
          <c:showCatName val="0"/>
          <c:showSerName val="0"/>
          <c:showPercent val="0"/>
          <c:showBubbleSize val="0"/>
        </c:dLbls>
        <c:marker val="1"/>
        <c:smooth val="0"/>
        <c:axId val="1937748687"/>
        <c:axId val="1819180751"/>
      </c:lineChart>
      <c:catAx>
        <c:axId val="1937748687"/>
        <c:scaling>
          <c:orientation val="minMax"/>
        </c:scaling>
        <c:delete val="0"/>
        <c:axPos val="b"/>
        <c:numFmt formatCode="General" sourceLinked="1"/>
        <c:majorTickMark val="out"/>
        <c:minorTickMark val="none"/>
        <c:tickLblPos val="nextTo"/>
        <c:txPr>
          <a:bodyPr/>
          <a:lstStyle/>
          <a:p>
            <a:pPr>
              <a:defRPr sz="700">
                <a:solidFill>
                  <a:srgbClr val="505A6E"/>
                </a:solidFill>
              </a:defRPr>
            </a:pPr>
            <a:endParaRPr lang="en-US"/>
          </a:p>
        </c:txPr>
        <c:crossAx val="1819180751"/>
        <c:crosses val="autoZero"/>
        <c:auto val="1"/>
        <c:lblAlgn val="ctr"/>
        <c:lblOffset val="100"/>
        <c:noMultiLvlLbl val="0"/>
      </c:catAx>
      <c:valAx>
        <c:axId val="1819180751"/>
        <c:scaling>
          <c:orientation val="minMax"/>
        </c:scaling>
        <c:delete val="0"/>
        <c:axPos val="l"/>
        <c:majorGridlines>
          <c:spPr>
            <a:ln w="3175">
              <a:solidFill>
                <a:srgbClr val="E1E4ED"/>
              </a:solidFill>
              <a:prstDash val="solid"/>
            </a:ln>
          </c:spPr>
        </c:majorGridlines>
        <c:numFmt formatCode="#,##0" sourceLinked="1"/>
        <c:majorTickMark val="out"/>
        <c:minorTickMark val="none"/>
        <c:tickLblPos val="nextTo"/>
        <c:txPr>
          <a:bodyPr/>
          <a:lstStyle/>
          <a:p>
            <a:pPr>
              <a:defRPr sz="700">
                <a:solidFill>
                  <a:srgbClr val="505A6E"/>
                </a:solidFill>
              </a:defRPr>
            </a:pPr>
            <a:endParaRPr lang="en-US"/>
          </a:p>
        </c:txPr>
        <c:crossAx val="1937748687"/>
        <c:crosses val="autoZero"/>
        <c:crossBetween val="between"/>
      </c:valAx>
      <c:spPr>
        <a:solidFill>
          <a:srgbClr val="FFFFFF"/>
        </a:solidFill>
      </c:spPr>
    </c:plotArea>
    <c:legend>
      <c:legendPos val="b"/>
      <c:overlay val="0"/>
      <c:txPr>
        <a:bodyPr/>
        <a:lstStyle/>
        <a:p>
          <a:pPr>
            <a:defRPr sz="700">
              <a:solidFill>
                <a:srgbClr val="37474F"/>
              </a:solidFill>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FFF"/>
    </a:solidFill>
    <a:ln w="12700">
      <a:solidFill>
        <a:srgbClr val="D2DAEB"/>
      </a:solidFill>
      <a:prstDash val="solid"/>
    </a:ln>
  </c:spPr>
  <c:printSettings>
    <c:headerFooter/>
    <c:pageMargins b="0.75" l="0.7" r="0.7" t="0.75" header="0.3" footer="0.3"/>
    <c:pageSetup/>
  </c:printSettings>
  <c:extLst>
    <c:ext xmlns:c14="http://schemas.microsoft.com/office/drawing/2007/8/2/chart" uri="{781A3756-C4B2-4CAC-9D66-4F8BD8637D16}">
      <c14:pivotOptions>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[Inventory_Intelligence_Center_Dataset.xlsx]PivotData!PT_CategoryAnalysis</c:name>
    <c:fmtId val="0"/>
  </c:pivotSource>
  <c:chart>
    <c:title>
      <c:tx>
        <c:rich>
          <a:bodyPr/>
          <a:lstStyle/>
          <a:p>
            <a:pPr>
              <a:defRPr sz="1100" b="1">
                <a:solidFill>
                  <a:srgbClr val="0D1B2A"/>
                </a:solidFill>
                <a:latin typeface="Calibri"/>
                <a:ea typeface="Calibri"/>
                <a:cs typeface="Calibri"/>
              </a:defRPr>
            </a:pPr>
            <a:r>
              <a:rPr lang="en-IN"/>
              <a:t>Revenue by Category</a:t>
            </a:r>
          </a:p>
        </c:rich>
      </c:tx>
      <c:overlay val="0"/>
    </c:title>
    <c:autoTitleDeleted val="0"/>
    <c:pivotFmts>
      <c:pivotFmt>
        <c:idx val="0"/>
        <c:spPr>
          <a:solidFill>
            <a:srgbClr val="00897B"/>
          </a:solidFill>
          <a:ln>
            <a:solidFill>
              <a:srgbClr val="00897B"/>
            </a:solidFill>
          </a:ln>
        </c:spPr>
        <c:marker>
          <c:symbol val="none"/>
        </c:marker>
        <c:dLbl>
          <c:idx val="0"/>
          <c:delete val="1"/>
          <c:extLst>
            <c:ext xmlns:c15="http://schemas.microsoft.com/office/drawing/2012/chart" uri="{CE6537A1-D6FC-4f65-9D91-7224C49458BB}"/>
          </c:extLst>
        </c:dLbl>
      </c:pivotFmt>
      <c:pivotFmt>
        <c:idx val="1"/>
        <c:spPr>
          <a:solidFill>
            <a:srgbClr val="F9A825"/>
          </a:solidFill>
          <a:ln>
            <a:solidFill>
              <a:srgbClr val="F9A825"/>
            </a:solidFill>
          </a:ln>
        </c:spPr>
        <c:marker>
          <c:symbol val="none"/>
        </c:marker>
        <c:dLbl>
          <c:idx val="0"/>
          <c:delete val="1"/>
          <c:extLst>
            <c:ext xmlns:c15="http://schemas.microsoft.com/office/drawing/2012/chart" uri="{CE6537A1-D6FC-4f65-9D91-7224C49458BB}"/>
          </c:extLst>
        </c:dLbl>
      </c:pivotFmt>
      <c:pivotFmt>
        <c:idx val="2"/>
      </c:pivotFmt>
      <c:pivotFmt>
        <c:idx val="3"/>
        <c:spPr>
          <a:solidFill>
            <a:srgbClr val="F9A825"/>
          </a:solidFill>
          <a:ln>
            <a:solidFill>
              <a:srgbClr val="00897B"/>
            </a:solidFill>
          </a:ln>
        </c:spPr>
      </c:pivotFmt>
      <c:pivotFmt>
        <c:idx val="4"/>
        <c:spPr>
          <a:solidFill>
            <a:srgbClr val="3F51B5"/>
          </a:solidFill>
          <a:ln>
            <a:solidFill>
              <a:srgbClr val="00897B"/>
            </a:solidFill>
          </a:ln>
        </c:spPr>
      </c:pivotFmt>
      <c:pivotFmt>
        <c:idx val="5"/>
        <c:spPr>
          <a:solidFill>
            <a:srgbClr val="E91E63"/>
          </a:solidFill>
          <a:ln>
            <a:solidFill>
              <a:srgbClr val="00897B"/>
            </a:solidFill>
          </a:ln>
        </c:spPr>
      </c:pivotFmt>
      <c:pivotFmt>
        <c:idx val="6"/>
        <c:spPr>
          <a:solidFill>
            <a:srgbClr val="2E7D32"/>
          </a:solidFill>
          <a:ln>
            <a:solidFill>
              <a:srgbClr val="00897B"/>
            </a:solidFill>
          </a:ln>
        </c:spPr>
      </c:pivotFmt>
    </c:pivotFmts>
    <c:plotArea>
      <c:layout/>
      <c:doughnutChart>
        <c:varyColors val="1"/>
        <c:ser>
          <c:idx val="0"/>
          <c:order val="0"/>
          <c:tx>
            <c:strRef>
              <c:f>PivotData!$B$40</c:f>
              <c:strCache>
                <c:ptCount val="1"/>
                <c:pt idx="0">
                  <c:v>Sum of Revenue</c:v>
                </c:pt>
              </c:strCache>
            </c:strRef>
          </c:tx>
          <c:spPr>
            <a:solidFill>
              <a:srgbClr val="00897B"/>
            </a:solidFill>
            <a:ln>
              <a:solidFill>
                <a:srgbClr val="00897B"/>
              </a:solidFill>
            </a:ln>
          </c:spPr>
          <c:dPt>
            <c:idx val="1"/>
            <c:bubble3D val="0"/>
            <c:spPr>
              <a:solidFill>
                <a:srgbClr val="F9A825"/>
              </a:solidFill>
              <a:ln>
                <a:solidFill>
                  <a:srgbClr val="00897B"/>
                </a:solidFill>
              </a:ln>
            </c:spPr>
            <c:extLst>
              <c:ext xmlns:c16="http://schemas.microsoft.com/office/drawing/2014/chart" uri="{C3380CC4-5D6E-409C-BE32-E72D297353CC}">
                <c16:uniqueId val="{00000006-805F-4B9A-AF14-F4697D282431}"/>
              </c:ext>
            </c:extLst>
          </c:dPt>
          <c:dPt>
            <c:idx val="2"/>
            <c:bubble3D val="0"/>
            <c:spPr>
              <a:solidFill>
                <a:srgbClr val="3F51B5"/>
              </a:solidFill>
              <a:ln>
                <a:solidFill>
                  <a:srgbClr val="00897B"/>
                </a:solidFill>
              </a:ln>
            </c:spPr>
            <c:extLst>
              <c:ext xmlns:c16="http://schemas.microsoft.com/office/drawing/2014/chart" uri="{C3380CC4-5D6E-409C-BE32-E72D297353CC}">
                <c16:uniqueId val="{00000007-805F-4B9A-AF14-F4697D282431}"/>
              </c:ext>
            </c:extLst>
          </c:dPt>
          <c:dPt>
            <c:idx val="3"/>
            <c:bubble3D val="0"/>
            <c:spPr>
              <a:solidFill>
                <a:srgbClr val="E91E63"/>
              </a:solidFill>
              <a:ln>
                <a:solidFill>
                  <a:srgbClr val="00897B"/>
                </a:solidFill>
              </a:ln>
            </c:spPr>
            <c:extLst>
              <c:ext xmlns:c16="http://schemas.microsoft.com/office/drawing/2014/chart" uri="{C3380CC4-5D6E-409C-BE32-E72D297353CC}">
                <c16:uniqueId val="{00000008-805F-4B9A-AF14-F4697D282431}"/>
              </c:ext>
            </c:extLst>
          </c:dPt>
          <c:dPt>
            <c:idx val="4"/>
            <c:bubble3D val="0"/>
            <c:spPr>
              <a:solidFill>
                <a:srgbClr val="2E7D32"/>
              </a:solidFill>
              <a:ln>
                <a:solidFill>
                  <a:srgbClr val="00897B"/>
                </a:solidFill>
              </a:ln>
            </c:spPr>
            <c:extLst>
              <c:ext xmlns:c16="http://schemas.microsoft.com/office/drawing/2014/chart" uri="{C3380CC4-5D6E-409C-BE32-E72D297353CC}">
                <c16:uniqueId val="{00000009-805F-4B9A-AF14-F4697D282431}"/>
              </c:ext>
            </c:extLst>
          </c:dPt>
          <c:cat>
            <c:strRef>
              <c:f>PivotData!$A$41:$A$46</c:f>
              <c:strCache>
                <c:ptCount val="5"/>
                <c:pt idx="0">
                  <c:v>Accessories</c:v>
                </c:pt>
                <c:pt idx="1">
                  <c:v>Appliances</c:v>
                </c:pt>
                <c:pt idx="2">
                  <c:v>Electronics</c:v>
                </c:pt>
                <c:pt idx="3">
                  <c:v>Furniture</c:v>
                </c:pt>
                <c:pt idx="4">
                  <c:v>Office Supplies</c:v>
                </c:pt>
              </c:strCache>
            </c:strRef>
          </c:cat>
          <c:val>
            <c:numRef>
              <c:f>PivotData!$B$41:$B$46</c:f>
              <c:numCache>
                <c:formatCode>#,##0</c:formatCode>
                <c:ptCount val="5"/>
                <c:pt idx="0">
                  <c:v>614287.97000000009</c:v>
                </c:pt>
                <c:pt idx="1">
                  <c:v>762575.49999999965</c:v>
                </c:pt>
                <c:pt idx="2">
                  <c:v>782623.03000000014</c:v>
                </c:pt>
                <c:pt idx="3">
                  <c:v>859585.51000000047</c:v>
                </c:pt>
                <c:pt idx="4">
                  <c:v>830009.91000000027</c:v>
                </c:pt>
              </c:numCache>
            </c:numRef>
          </c:val>
          <c:extLst>
            <c:ext xmlns:c16="http://schemas.microsoft.com/office/drawing/2014/chart" uri="{C3380CC4-5D6E-409C-BE32-E72D297353CC}">
              <c16:uniqueId val="{00000003-805F-4B9A-AF14-F4697D282431}"/>
            </c:ext>
          </c:extLst>
        </c:ser>
        <c:ser>
          <c:idx val="1"/>
          <c:order val="1"/>
          <c:tx>
            <c:strRef>
              <c:f>PivotData!$C$40</c:f>
              <c:strCache>
                <c:ptCount val="1"/>
                <c:pt idx="0">
                  <c:v>Sum of Profit</c:v>
                </c:pt>
              </c:strCache>
            </c:strRef>
          </c:tx>
          <c:spPr>
            <a:solidFill>
              <a:srgbClr val="F9A825"/>
            </a:solidFill>
            <a:ln>
              <a:solidFill>
                <a:srgbClr val="F9A825"/>
              </a:solidFill>
            </a:ln>
          </c:spPr>
          <c:cat>
            <c:strRef>
              <c:f>PivotData!$A$41:$A$46</c:f>
              <c:strCache>
                <c:ptCount val="5"/>
                <c:pt idx="0">
                  <c:v>Accessories</c:v>
                </c:pt>
                <c:pt idx="1">
                  <c:v>Appliances</c:v>
                </c:pt>
                <c:pt idx="2">
                  <c:v>Electronics</c:v>
                </c:pt>
                <c:pt idx="3">
                  <c:v>Furniture</c:v>
                </c:pt>
                <c:pt idx="4">
                  <c:v>Office Supplies</c:v>
                </c:pt>
              </c:strCache>
            </c:strRef>
          </c:cat>
          <c:val>
            <c:numRef>
              <c:f>PivotData!$C$41:$C$46</c:f>
              <c:numCache>
                <c:formatCode>#,##0</c:formatCode>
                <c:ptCount val="5"/>
                <c:pt idx="0">
                  <c:v>252688.59000000003</c:v>
                </c:pt>
                <c:pt idx="1">
                  <c:v>327659.62000000005</c:v>
                </c:pt>
                <c:pt idx="2">
                  <c:v>350562.69000000012</c:v>
                </c:pt>
                <c:pt idx="3">
                  <c:v>372830.30999999976</c:v>
                </c:pt>
                <c:pt idx="4">
                  <c:v>369923.7300000001</c:v>
                </c:pt>
              </c:numCache>
            </c:numRef>
          </c:val>
          <c:extLst>
            <c:ext xmlns:c16="http://schemas.microsoft.com/office/drawing/2014/chart" uri="{C3380CC4-5D6E-409C-BE32-E72D297353CC}">
              <c16:uniqueId val="{00000004-805F-4B9A-AF14-F4697D282431}"/>
            </c:ext>
          </c:extLst>
        </c:ser>
        <c:dLbls>
          <c:showLegendKey val="0"/>
          <c:showVal val="0"/>
          <c:showCatName val="0"/>
          <c:showSerName val="0"/>
          <c:showPercent val="0"/>
          <c:showBubbleSize val="0"/>
          <c:showLeaderLines val="1"/>
        </c:dLbls>
        <c:firstSliceAng val="0"/>
        <c:holeSize val="50"/>
      </c:doughnutChart>
      <c:spPr>
        <a:solidFill>
          <a:srgbClr val="FFFFFF"/>
        </a:solidFill>
      </c:spPr>
    </c:plotArea>
    <c:legend>
      <c:legendPos val="b"/>
      <c:overlay val="0"/>
      <c:txPr>
        <a:bodyPr/>
        <a:lstStyle/>
        <a:p>
          <a:pPr>
            <a:defRPr sz="700">
              <a:solidFill>
                <a:srgbClr val="37474F"/>
              </a:solidFill>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FFF"/>
    </a:solidFill>
    <a:ln w="12700">
      <a:solidFill>
        <a:srgbClr val="D2DAEB"/>
      </a:solidFill>
      <a:prstDash val="solid"/>
    </a:ln>
  </c:spPr>
  <c:printSettings>
    <c:headerFooter/>
    <c:pageMargins b="0.75" l="0.7" r="0.7" t="0.75" header="0.3" footer="0.3"/>
    <c:pageSetup/>
  </c:printSettings>
  <c:extLst>
    <c:ext xmlns:c14="http://schemas.microsoft.com/office/drawing/2007/8/2/chart" uri="{781A3756-C4B2-4CAC-9D66-4F8BD8637D16}">
      <c14:pivotOptions>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[Inventory_Intelligence_Center_Dataset.xlsx]PivotData!PT_ProductRanking</c:name>
    <c:fmtId val="0"/>
  </c:pivotSource>
  <c:chart>
    <c:title>
      <c:tx>
        <c:rich>
          <a:bodyPr/>
          <a:lstStyle/>
          <a:p>
            <a:pPr>
              <a:defRPr sz="1100" b="1">
                <a:solidFill>
                  <a:srgbClr val="0D1B2A"/>
                </a:solidFill>
                <a:latin typeface="Calibri"/>
                <a:ea typeface="Calibri"/>
                <a:cs typeface="Calibri"/>
              </a:defRPr>
            </a:pPr>
            <a:r>
              <a:rPr lang="en-IN"/>
              <a:t>Top Products by Revenue</a:t>
            </a:r>
          </a:p>
        </c:rich>
      </c:tx>
      <c:overlay val="0"/>
    </c:title>
    <c:autoTitleDeleted val="0"/>
    <c:pivotFmts>
      <c:pivotFmt>
        <c:idx val="0"/>
        <c:spPr>
          <a:solidFill>
            <a:srgbClr val="00897B"/>
          </a:solidFill>
          <a:ln>
            <a:solidFill>
              <a:srgbClr val="00897B"/>
            </a:solidFill>
          </a:ln>
        </c:spPr>
        <c:marker>
          <c:symbol val="none"/>
        </c:marker>
        <c:dLbl>
          <c:idx val="0"/>
          <c:delete val="1"/>
          <c:extLst>
            <c:ext xmlns:c15="http://schemas.microsoft.com/office/drawing/2012/chart" uri="{CE6537A1-D6FC-4f65-9D91-7224C49458BB}"/>
          </c:extLst>
        </c:dLbl>
      </c:pivotFmt>
      <c:pivotFmt>
        <c:idx val="1"/>
        <c:spPr>
          <a:solidFill>
            <a:srgbClr val="F9A825"/>
          </a:solidFill>
          <a:ln>
            <a:solidFill>
              <a:srgbClr val="F9A825"/>
            </a:solidFill>
          </a:ln>
        </c:spPr>
        <c:marker>
          <c:symbol val="none"/>
        </c:marker>
        <c:dLbl>
          <c:idx val="0"/>
          <c:delete val="1"/>
          <c:extLst>
            <c:ext xmlns:c15="http://schemas.microsoft.com/office/drawing/2012/chart" uri="{CE6537A1-D6FC-4f65-9D91-7224C49458BB}"/>
          </c:extLst>
        </c:dLbl>
      </c:pivotFmt>
      <c:pivotFmt>
        <c:idx val="2"/>
        <c:spPr>
          <a:solidFill>
            <a:srgbClr val="3F51B5"/>
          </a:solidFill>
          <a:ln>
            <a:solidFill>
              <a:srgbClr val="3F51B5"/>
            </a:solidFill>
          </a:ln>
        </c:spPr>
        <c:marker>
          <c:symbol val="none"/>
        </c:marker>
        <c:dLbl>
          <c:idx val="0"/>
          <c:delete val="1"/>
          <c:extLst>
            <c:ext xmlns:c15="http://schemas.microsoft.com/office/drawing/2012/chart" uri="{CE6537A1-D6FC-4f65-9D91-7224C49458BB}"/>
          </c:extLst>
        </c:dLbl>
      </c:pivotFmt>
    </c:pivotFmts>
    <c:plotArea>
      <c:layout/>
      <c:barChart>
        <c:barDir val="bar"/>
        <c:grouping val="clustered"/>
        <c:varyColors val="0"/>
        <c:ser>
          <c:idx val="0"/>
          <c:order val="0"/>
          <c:tx>
            <c:strRef>
              <c:f>PivotData!$B$70</c:f>
              <c:strCache>
                <c:ptCount val="1"/>
                <c:pt idx="0">
                  <c:v>Sum of Revenue</c:v>
                </c:pt>
              </c:strCache>
            </c:strRef>
          </c:tx>
          <c:spPr>
            <a:solidFill>
              <a:srgbClr val="00897B"/>
            </a:solidFill>
            <a:ln>
              <a:solidFill>
                <a:srgbClr val="00897B"/>
              </a:solidFill>
            </a:ln>
          </c:spPr>
          <c:invertIfNegative val="0"/>
          <c:cat>
            <c:strRef>
              <c:f>PivotData!$A$71:$A$96</c:f>
              <c:strCache>
                <c:ptCount val="25"/>
                <c:pt idx="0">
                  <c:v>Cabinet</c:v>
                </c:pt>
                <c:pt idx="1">
                  <c:v>Chair</c:v>
                </c:pt>
                <c:pt idx="2">
                  <c:v>Charger</c:v>
                </c:pt>
                <c:pt idx="3">
                  <c:v>Desk</c:v>
                </c:pt>
                <c:pt idx="4">
                  <c:v>Docking Station</c:v>
                </c:pt>
                <c:pt idx="5">
                  <c:v>Headphones</c:v>
                </c:pt>
                <c:pt idx="6">
                  <c:v>Keyboard</c:v>
                </c:pt>
                <c:pt idx="7">
                  <c:v>Laptop</c:v>
                </c:pt>
                <c:pt idx="8">
                  <c:v>Marker Set</c:v>
                </c:pt>
                <c:pt idx="9">
                  <c:v>Monitor</c:v>
                </c:pt>
                <c:pt idx="10">
                  <c:v>Mouse</c:v>
                </c:pt>
                <c:pt idx="11">
                  <c:v>Notebook</c:v>
                </c:pt>
                <c:pt idx="12">
                  <c:v>Paper Ream</c:v>
                </c:pt>
                <c:pt idx="13">
                  <c:v>Pen Pack</c:v>
                </c:pt>
                <c:pt idx="14">
                  <c:v>Printer</c:v>
                </c:pt>
                <c:pt idx="15">
                  <c:v>Projector</c:v>
                </c:pt>
                <c:pt idx="16">
                  <c:v>Router</c:v>
                </c:pt>
                <c:pt idx="17">
                  <c:v>Scanner</c:v>
                </c:pt>
                <c:pt idx="18">
                  <c:v>Shelf</c:v>
                </c:pt>
                <c:pt idx="19">
                  <c:v>Stapler</c:v>
                </c:pt>
                <c:pt idx="20">
                  <c:v>Table</c:v>
                </c:pt>
                <c:pt idx="21">
                  <c:v>Tablet</c:v>
                </c:pt>
                <c:pt idx="22">
                  <c:v>UPS</c:v>
                </c:pt>
                <c:pt idx="23">
                  <c:v>USB Drive</c:v>
                </c:pt>
                <c:pt idx="24">
                  <c:v>Webcam</c:v>
                </c:pt>
              </c:strCache>
            </c:strRef>
          </c:cat>
          <c:val>
            <c:numRef>
              <c:f>PivotData!$B$71:$B$96</c:f>
              <c:numCache>
                <c:formatCode>#,##0</c:formatCode>
                <c:ptCount val="25"/>
                <c:pt idx="0">
                  <c:v>183382.5</c:v>
                </c:pt>
                <c:pt idx="1">
                  <c:v>186414.01</c:v>
                </c:pt>
                <c:pt idx="2">
                  <c:v>109285.51999999997</c:v>
                </c:pt>
                <c:pt idx="3">
                  <c:v>227674.74</c:v>
                </c:pt>
                <c:pt idx="4">
                  <c:v>127694.24000000002</c:v>
                </c:pt>
                <c:pt idx="5">
                  <c:v>160312.93</c:v>
                </c:pt>
                <c:pt idx="6">
                  <c:v>113211.87999999999</c:v>
                </c:pt>
                <c:pt idx="7">
                  <c:v>164812.28000000003</c:v>
                </c:pt>
                <c:pt idx="8">
                  <c:v>180013.79</c:v>
                </c:pt>
                <c:pt idx="9">
                  <c:v>172298.57</c:v>
                </c:pt>
                <c:pt idx="10">
                  <c:v>175444.43000000005</c:v>
                </c:pt>
                <c:pt idx="11">
                  <c:v>153330.96</c:v>
                </c:pt>
                <c:pt idx="12">
                  <c:v>185678.86</c:v>
                </c:pt>
                <c:pt idx="13">
                  <c:v>164352.51000000004</c:v>
                </c:pt>
                <c:pt idx="14">
                  <c:v>177060.94999999995</c:v>
                </c:pt>
                <c:pt idx="15">
                  <c:v>111251.61</c:v>
                </c:pt>
                <c:pt idx="16">
                  <c:v>155758.82</c:v>
                </c:pt>
                <c:pt idx="17">
                  <c:v>179702.33000000002</c:v>
                </c:pt>
                <c:pt idx="18">
                  <c:v>82570.250000000015</c:v>
                </c:pt>
                <c:pt idx="19">
                  <c:v>146633.78999999998</c:v>
                </c:pt>
                <c:pt idx="20">
                  <c:v>179544.01000000004</c:v>
                </c:pt>
                <c:pt idx="21">
                  <c:v>156855.86999999997</c:v>
                </c:pt>
                <c:pt idx="22">
                  <c:v>138801.78999999998</c:v>
                </c:pt>
                <c:pt idx="23">
                  <c:v>101806.98000000001</c:v>
                </c:pt>
                <c:pt idx="24">
                  <c:v>115188.3</c:v>
                </c:pt>
              </c:numCache>
            </c:numRef>
          </c:val>
          <c:extLst>
            <c:ext xmlns:c16="http://schemas.microsoft.com/office/drawing/2014/chart" uri="{C3380CC4-5D6E-409C-BE32-E72D297353CC}">
              <c16:uniqueId val="{00000003-AA7E-4F16-842B-7AF3C7952079}"/>
            </c:ext>
          </c:extLst>
        </c:ser>
        <c:ser>
          <c:idx val="1"/>
          <c:order val="1"/>
          <c:tx>
            <c:strRef>
              <c:f>PivotData!$C$70</c:f>
              <c:strCache>
                <c:ptCount val="1"/>
                <c:pt idx="0">
                  <c:v>Sum of Profit</c:v>
                </c:pt>
              </c:strCache>
            </c:strRef>
          </c:tx>
          <c:spPr>
            <a:solidFill>
              <a:srgbClr val="F9A825"/>
            </a:solidFill>
            <a:ln>
              <a:solidFill>
                <a:srgbClr val="F9A825"/>
              </a:solidFill>
            </a:ln>
          </c:spPr>
          <c:invertIfNegative val="0"/>
          <c:cat>
            <c:strRef>
              <c:f>PivotData!$A$71:$A$96</c:f>
              <c:strCache>
                <c:ptCount val="25"/>
                <c:pt idx="0">
                  <c:v>Cabinet</c:v>
                </c:pt>
                <c:pt idx="1">
                  <c:v>Chair</c:v>
                </c:pt>
                <c:pt idx="2">
                  <c:v>Charger</c:v>
                </c:pt>
                <c:pt idx="3">
                  <c:v>Desk</c:v>
                </c:pt>
                <c:pt idx="4">
                  <c:v>Docking Station</c:v>
                </c:pt>
                <c:pt idx="5">
                  <c:v>Headphones</c:v>
                </c:pt>
                <c:pt idx="6">
                  <c:v>Keyboard</c:v>
                </c:pt>
                <c:pt idx="7">
                  <c:v>Laptop</c:v>
                </c:pt>
                <c:pt idx="8">
                  <c:v>Marker Set</c:v>
                </c:pt>
                <c:pt idx="9">
                  <c:v>Monitor</c:v>
                </c:pt>
                <c:pt idx="10">
                  <c:v>Mouse</c:v>
                </c:pt>
                <c:pt idx="11">
                  <c:v>Notebook</c:v>
                </c:pt>
                <c:pt idx="12">
                  <c:v>Paper Ream</c:v>
                </c:pt>
                <c:pt idx="13">
                  <c:v>Pen Pack</c:v>
                </c:pt>
                <c:pt idx="14">
                  <c:v>Printer</c:v>
                </c:pt>
                <c:pt idx="15">
                  <c:v>Projector</c:v>
                </c:pt>
                <c:pt idx="16">
                  <c:v>Router</c:v>
                </c:pt>
                <c:pt idx="17">
                  <c:v>Scanner</c:v>
                </c:pt>
                <c:pt idx="18">
                  <c:v>Shelf</c:v>
                </c:pt>
                <c:pt idx="19">
                  <c:v>Stapler</c:v>
                </c:pt>
                <c:pt idx="20">
                  <c:v>Table</c:v>
                </c:pt>
                <c:pt idx="21">
                  <c:v>Tablet</c:v>
                </c:pt>
                <c:pt idx="22">
                  <c:v>UPS</c:v>
                </c:pt>
                <c:pt idx="23">
                  <c:v>USB Drive</c:v>
                </c:pt>
                <c:pt idx="24">
                  <c:v>Webcam</c:v>
                </c:pt>
              </c:strCache>
            </c:strRef>
          </c:cat>
          <c:val>
            <c:numRef>
              <c:f>PivotData!$C$71:$C$96</c:f>
              <c:numCache>
                <c:formatCode>#,##0</c:formatCode>
                <c:ptCount val="25"/>
                <c:pt idx="0">
                  <c:v>78239.270000000019</c:v>
                </c:pt>
                <c:pt idx="1">
                  <c:v>80508</c:v>
                </c:pt>
                <c:pt idx="2">
                  <c:v>42935.16</c:v>
                </c:pt>
                <c:pt idx="3">
                  <c:v>102544.53000000003</c:v>
                </c:pt>
                <c:pt idx="4">
                  <c:v>44939.960000000006</c:v>
                </c:pt>
                <c:pt idx="5">
                  <c:v>67313.070000000007</c:v>
                </c:pt>
                <c:pt idx="6">
                  <c:v>43839.360000000008</c:v>
                </c:pt>
                <c:pt idx="7">
                  <c:v>76223.779999999984</c:v>
                </c:pt>
                <c:pt idx="8">
                  <c:v>76120.320000000022</c:v>
                </c:pt>
                <c:pt idx="9">
                  <c:v>72186.94</c:v>
                </c:pt>
                <c:pt idx="10">
                  <c:v>81750.01999999999</c:v>
                </c:pt>
                <c:pt idx="11">
                  <c:v>69381.899999999994</c:v>
                </c:pt>
                <c:pt idx="12">
                  <c:v>85903.46</c:v>
                </c:pt>
                <c:pt idx="13">
                  <c:v>69427.509999999995</c:v>
                </c:pt>
                <c:pt idx="14">
                  <c:v>72111.850000000006</c:v>
                </c:pt>
                <c:pt idx="15">
                  <c:v>50500.229999999996</c:v>
                </c:pt>
                <c:pt idx="16">
                  <c:v>68256.11</c:v>
                </c:pt>
                <c:pt idx="17">
                  <c:v>78776.28</c:v>
                </c:pt>
                <c:pt idx="18">
                  <c:v>36474.18</c:v>
                </c:pt>
                <c:pt idx="19">
                  <c:v>69090.539999999979</c:v>
                </c:pt>
                <c:pt idx="20">
                  <c:v>75064.33</c:v>
                </c:pt>
                <c:pt idx="21">
                  <c:v>76562.590000000011</c:v>
                </c:pt>
                <c:pt idx="22">
                  <c:v>58015.150000000009</c:v>
                </c:pt>
                <c:pt idx="23">
                  <c:v>42325.969999999994</c:v>
                </c:pt>
                <c:pt idx="24">
                  <c:v>55174.429999999993</c:v>
                </c:pt>
              </c:numCache>
            </c:numRef>
          </c:val>
          <c:extLst>
            <c:ext xmlns:c16="http://schemas.microsoft.com/office/drawing/2014/chart" uri="{C3380CC4-5D6E-409C-BE32-E72D297353CC}">
              <c16:uniqueId val="{00000004-AA7E-4F16-842B-7AF3C7952079}"/>
            </c:ext>
          </c:extLst>
        </c:ser>
        <c:ser>
          <c:idx val="2"/>
          <c:order val="2"/>
          <c:tx>
            <c:strRef>
              <c:f>PivotData!$D$70</c:f>
              <c:strCache>
                <c:ptCount val="1"/>
                <c:pt idx="0">
                  <c:v>Sum of Stock Out</c:v>
                </c:pt>
              </c:strCache>
            </c:strRef>
          </c:tx>
          <c:spPr>
            <a:solidFill>
              <a:srgbClr val="3F51B5"/>
            </a:solidFill>
            <a:ln>
              <a:solidFill>
                <a:srgbClr val="3F51B5"/>
              </a:solidFill>
            </a:ln>
          </c:spPr>
          <c:invertIfNegative val="0"/>
          <c:cat>
            <c:strRef>
              <c:f>PivotData!$A$71:$A$96</c:f>
              <c:strCache>
                <c:ptCount val="25"/>
                <c:pt idx="0">
                  <c:v>Cabinet</c:v>
                </c:pt>
                <c:pt idx="1">
                  <c:v>Chair</c:v>
                </c:pt>
                <c:pt idx="2">
                  <c:v>Charger</c:v>
                </c:pt>
                <c:pt idx="3">
                  <c:v>Desk</c:v>
                </c:pt>
                <c:pt idx="4">
                  <c:v>Docking Station</c:v>
                </c:pt>
                <c:pt idx="5">
                  <c:v>Headphones</c:v>
                </c:pt>
                <c:pt idx="6">
                  <c:v>Keyboard</c:v>
                </c:pt>
                <c:pt idx="7">
                  <c:v>Laptop</c:v>
                </c:pt>
                <c:pt idx="8">
                  <c:v>Marker Set</c:v>
                </c:pt>
                <c:pt idx="9">
                  <c:v>Monitor</c:v>
                </c:pt>
                <c:pt idx="10">
                  <c:v>Mouse</c:v>
                </c:pt>
                <c:pt idx="11">
                  <c:v>Notebook</c:v>
                </c:pt>
                <c:pt idx="12">
                  <c:v>Paper Ream</c:v>
                </c:pt>
                <c:pt idx="13">
                  <c:v>Pen Pack</c:v>
                </c:pt>
                <c:pt idx="14">
                  <c:v>Printer</c:v>
                </c:pt>
                <c:pt idx="15">
                  <c:v>Projector</c:v>
                </c:pt>
                <c:pt idx="16">
                  <c:v>Router</c:v>
                </c:pt>
                <c:pt idx="17">
                  <c:v>Scanner</c:v>
                </c:pt>
                <c:pt idx="18">
                  <c:v>Shelf</c:v>
                </c:pt>
                <c:pt idx="19">
                  <c:v>Stapler</c:v>
                </c:pt>
                <c:pt idx="20">
                  <c:v>Table</c:v>
                </c:pt>
                <c:pt idx="21">
                  <c:v>Tablet</c:v>
                </c:pt>
                <c:pt idx="22">
                  <c:v>UPS</c:v>
                </c:pt>
                <c:pt idx="23">
                  <c:v>USB Drive</c:v>
                </c:pt>
                <c:pt idx="24">
                  <c:v>Webcam</c:v>
                </c:pt>
              </c:strCache>
            </c:strRef>
          </c:cat>
          <c:val>
            <c:numRef>
              <c:f>PivotData!$D$71:$D$96</c:f>
              <c:numCache>
                <c:formatCode>#,##0</c:formatCode>
                <c:ptCount val="25"/>
                <c:pt idx="0">
                  <c:v>5506</c:v>
                </c:pt>
                <c:pt idx="1">
                  <c:v>7099</c:v>
                </c:pt>
                <c:pt idx="2">
                  <c:v>2789</c:v>
                </c:pt>
                <c:pt idx="3">
                  <c:v>6170</c:v>
                </c:pt>
                <c:pt idx="4">
                  <c:v>5745</c:v>
                </c:pt>
                <c:pt idx="5">
                  <c:v>5707</c:v>
                </c:pt>
                <c:pt idx="6">
                  <c:v>4938</c:v>
                </c:pt>
                <c:pt idx="7">
                  <c:v>9290</c:v>
                </c:pt>
                <c:pt idx="8">
                  <c:v>5209</c:v>
                </c:pt>
                <c:pt idx="9">
                  <c:v>6288</c:v>
                </c:pt>
                <c:pt idx="10">
                  <c:v>7241</c:v>
                </c:pt>
                <c:pt idx="11">
                  <c:v>4533</c:v>
                </c:pt>
                <c:pt idx="12">
                  <c:v>5385</c:v>
                </c:pt>
                <c:pt idx="13">
                  <c:v>7438</c:v>
                </c:pt>
                <c:pt idx="14">
                  <c:v>7790</c:v>
                </c:pt>
                <c:pt idx="15">
                  <c:v>2643</c:v>
                </c:pt>
                <c:pt idx="16">
                  <c:v>6084</c:v>
                </c:pt>
                <c:pt idx="17">
                  <c:v>4947</c:v>
                </c:pt>
                <c:pt idx="18">
                  <c:v>5490</c:v>
                </c:pt>
                <c:pt idx="19">
                  <c:v>6005</c:v>
                </c:pt>
                <c:pt idx="20">
                  <c:v>5114</c:v>
                </c:pt>
                <c:pt idx="21">
                  <c:v>5158</c:v>
                </c:pt>
                <c:pt idx="22">
                  <c:v>6172</c:v>
                </c:pt>
                <c:pt idx="23">
                  <c:v>4003</c:v>
                </c:pt>
                <c:pt idx="24">
                  <c:v>4131</c:v>
                </c:pt>
              </c:numCache>
            </c:numRef>
          </c:val>
          <c:extLst>
            <c:ext xmlns:c16="http://schemas.microsoft.com/office/drawing/2014/chart" uri="{C3380CC4-5D6E-409C-BE32-E72D297353CC}">
              <c16:uniqueId val="{00000005-AA7E-4F16-842B-7AF3C7952079}"/>
            </c:ext>
          </c:extLst>
        </c:ser>
        <c:dLbls>
          <c:showLegendKey val="0"/>
          <c:showVal val="0"/>
          <c:showCatName val="0"/>
          <c:showSerName val="0"/>
          <c:showPercent val="0"/>
          <c:showBubbleSize val="0"/>
        </c:dLbls>
        <c:gapWidth val="60"/>
        <c:overlap val="-10"/>
        <c:axId val="1937750543"/>
        <c:axId val="1819214831"/>
      </c:barChart>
      <c:catAx>
        <c:axId val="1937750543"/>
        <c:scaling>
          <c:orientation val="minMax"/>
        </c:scaling>
        <c:delete val="0"/>
        <c:axPos val="l"/>
        <c:numFmt formatCode="General" sourceLinked="1"/>
        <c:majorTickMark val="out"/>
        <c:minorTickMark val="none"/>
        <c:tickLblPos val="nextTo"/>
        <c:txPr>
          <a:bodyPr/>
          <a:lstStyle/>
          <a:p>
            <a:pPr>
              <a:defRPr sz="700">
                <a:solidFill>
                  <a:srgbClr val="505A6E"/>
                </a:solidFill>
              </a:defRPr>
            </a:pPr>
            <a:endParaRPr lang="en-US"/>
          </a:p>
        </c:txPr>
        <c:crossAx val="1819214831"/>
        <c:crosses val="autoZero"/>
        <c:auto val="1"/>
        <c:lblAlgn val="ctr"/>
        <c:lblOffset val="100"/>
        <c:noMultiLvlLbl val="0"/>
      </c:catAx>
      <c:valAx>
        <c:axId val="1819214831"/>
        <c:scaling>
          <c:orientation val="minMax"/>
        </c:scaling>
        <c:delete val="0"/>
        <c:axPos val="b"/>
        <c:majorGridlines>
          <c:spPr>
            <a:ln w="3175">
              <a:solidFill>
                <a:srgbClr val="E1E4ED"/>
              </a:solidFill>
              <a:prstDash val="solid"/>
            </a:ln>
          </c:spPr>
        </c:majorGridlines>
        <c:numFmt formatCode="#,##0" sourceLinked="1"/>
        <c:majorTickMark val="out"/>
        <c:minorTickMark val="none"/>
        <c:tickLblPos val="nextTo"/>
        <c:txPr>
          <a:bodyPr/>
          <a:lstStyle/>
          <a:p>
            <a:pPr>
              <a:defRPr sz="700">
                <a:solidFill>
                  <a:srgbClr val="505A6E"/>
                </a:solidFill>
              </a:defRPr>
            </a:pPr>
            <a:endParaRPr lang="en-US"/>
          </a:p>
        </c:txPr>
        <c:crossAx val="1937750543"/>
        <c:crosses val="autoZero"/>
        <c:crossBetween val="between"/>
      </c:valAx>
      <c:spPr>
        <a:solidFill>
          <a:srgbClr val="FFFFFF"/>
        </a:solidFill>
      </c:spPr>
    </c:plotArea>
    <c:legend>
      <c:legendPos val="b"/>
      <c:overlay val="0"/>
      <c:txPr>
        <a:bodyPr/>
        <a:lstStyle/>
        <a:p>
          <a:pPr>
            <a:defRPr sz="700">
              <a:solidFill>
                <a:srgbClr val="37474F"/>
              </a:solidFill>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FFF"/>
    </a:solidFill>
    <a:ln w="12700">
      <a:solidFill>
        <a:srgbClr val="D2DAEB"/>
      </a:solidFill>
      <a:prstDash val="solid"/>
    </a:ln>
  </c:spPr>
  <c:printSettings>
    <c:headerFooter/>
    <c:pageMargins b="0.75" l="0.7" r="0.7" t="0.75" header="0.3" footer="0.3"/>
    <c:pageSetup/>
  </c:printSettings>
  <c:extLst>
    <c:ext xmlns:c14="http://schemas.microsoft.com/office/drawing/2007/8/2/chart" uri="{781A3756-C4B2-4CAC-9D66-4F8BD8637D16}">
      <c14:pivotOptions>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[Inventory_Intelligence_Center_Dataset.xlsx]PivotData!PT_SupplierPerformance</c:name>
    <c:fmtId val="0"/>
  </c:pivotSource>
  <c:chart>
    <c:title>
      <c:tx>
        <c:rich>
          <a:bodyPr/>
          <a:lstStyle/>
          <a:p>
            <a:pPr>
              <a:defRPr sz="1100" b="1">
                <a:solidFill>
                  <a:srgbClr val="0D1B2A"/>
                </a:solidFill>
                <a:latin typeface="Calibri"/>
                <a:ea typeface="Calibri"/>
                <a:cs typeface="Calibri"/>
              </a:defRPr>
            </a:pPr>
            <a:r>
              <a:rPr lang="en-IN"/>
              <a:t>Supplier Revenue</a:t>
            </a:r>
          </a:p>
        </c:rich>
      </c:tx>
      <c:overlay val="0"/>
    </c:title>
    <c:autoTitleDeleted val="0"/>
    <c:pivotFmts>
      <c:pivotFmt>
        <c:idx val="0"/>
        <c:spPr>
          <a:solidFill>
            <a:srgbClr val="00897B"/>
          </a:solidFill>
          <a:ln>
            <a:solidFill>
              <a:srgbClr val="00897B"/>
            </a:solidFill>
          </a:ln>
        </c:spPr>
        <c:marker>
          <c:symbol val="none"/>
        </c:marker>
        <c:dLbl>
          <c:idx val="0"/>
          <c:delete val="1"/>
          <c:extLst>
            <c:ext xmlns:c15="http://schemas.microsoft.com/office/drawing/2012/chart" uri="{CE6537A1-D6FC-4f65-9D91-7224C49458BB}"/>
          </c:extLst>
        </c:dLbl>
      </c:pivotFmt>
      <c:pivotFmt>
        <c:idx val="1"/>
        <c:spPr>
          <a:solidFill>
            <a:srgbClr val="F9A825"/>
          </a:solidFill>
          <a:ln w="25400">
            <a:noFill/>
          </a:ln>
        </c:spPr>
        <c:marker>
          <c:symbol val="none"/>
        </c:marker>
        <c:dLbl>
          <c:idx val="0"/>
          <c:delete val="1"/>
          <c:extLst>
            <c:ext xmlns:c15="http://schemas.microsoft.com/office/drawing/2012/chart" uri="{CE6537A1-D6FC-4f65-9D91-7224C49458BB}"/>
          </c:extLst>
        </c:dLbl>
      </c:pivotFmt>
    </c:pivotFmts>
    <c:plotArea>
      <c:layout/>
      <c:areaChart>
        <c:grouping val="stacked"/>
        <c:varyColors val="0"/>
        <c:ser>
          <c:idx val="0"/>
          <c:order val="0"/>
          <c:tx>
            <c:strRef>
              <c:f>PivotData!$B$130</c:f>
              <c:strCache>
                <c:ptCount val="1"/>
                <c:pt idx="0">
                  <c:v>Sum of Revenue</c:v>
                </c:pt>
              </c:strCache>
            </c:strRef>
          </c:tx>
          <c:spPr>
            <a:solidFill>
              <a:srgbClr val="00897B"/>
            </a:solidFill>
            <a:ln>
              <a:solidFill>
                <a:srgbClr val="00897B"/>
              </a:solidFill>
            </a:ln>
          </c:spPr>
          <c:cat>
            <c:strRef>
              <c:f>PivotData!$A$131:$A$136</c:f>
              <c:strCache>
                <c:ptCount val="5"/>
                <c:pt idx="0">
                  <c:v>Alpha Distributors</c:v>
                </c:pt>
                <c:pt idx="1">
                  <c:v>Global Supply</c:v>
                </c:pt>
                <c:pt idx="2">
                  <c:v>Metro Wholesale</c:v>
                </c:pt>
                <c:pt idx="3">
                  <c:v>Prime Traders</c:v>
                </c:pt>
                <c:pt idx="4">
                  <c:v>Smart Source</c:v>
                </c:pt>
              </c:strCache>
            </c:strRef>
          </c:cat>
          <c:val>
            <c:numRef>
              <c:f>PivotData!$B$131:$B$136</c:f>
              <c:numCache>
                <c:formatCode>#,##0</c:formatCode>
                <c:ptCount val="5"/>
                <c:pt idx="0">
                  <c:v>865420.8400000002</c:v>
                </c:pt>
                <c:pt idx="1">
                  <c:v>794274.05999999994</c:v>
                </c:pt>
                <c:pt idx="2">
                  <c:v>671740.75</c:v>
                </c:pt>
                <c:pt idx="3">
                  <c:v>782656.34000000008</c:v>
                </c:pt>
                <c:pt idx="4">
                  <c:v>734989.93000000052</c:v>
                </c:pt>
              </c:numCache>
            </c:numRef>
          </c:val>
          <c:extLst>
            <c:ext xmlns:c16="http://schemas.microsoft.com/office/drawing/2014/chart" uri="{C3380CC4-5D6E-409C-BE32-E72D297353CC}">
              <c16:uniqueId val="{00000003-B19E-47B9-ACDE-6B5F0BE52AA3}"/>
            </c:ext>
          </c:extLst>
        </c:ser>
        <c:ser>
          <c:idx val="1"/>
          <c:order val="1"/>
          <c:tx>
            <c:strRef>
              <c:f>PivotData!$C$130</c:f>
              <c:strCache>
                <c:ptCount val="1"/>
                <c:pt idx="0">
                  <c:v>Sum of Profit</c:v>
                </c:pt>
              </c:strCache>
            </c:strRef>
          </c:tx>
          <c:spPr>
            <a:solidFill>
              <a:srgbClr val="F9A825"/>
            </a:solidFill>
            <a:ln w="25400">
              <a:noFill/>
            </a:ln>
          </c:spPr>
          <c:cat>
            <c:strRef>
              <c:f>PivotData!$A$131:$A$136</c:f>
              <c:strCache>
                <c:ptCount val="5"/>
                <c:pt idx="0">
                  <c:v>Alpha Distributors</c:v>
                </c:pt>
                <c:pt idx="1">
                  <c:v>Global Supply</c:v>
                </c:pt>
                <c:pt idx="2">
                  <c:v>Metro Wholesale</c:v>
                </c:pt>
                <c:pt idx="3">
                  <c:v>Prime Traders</c:v>
                </c:pt>
                <c:pt idx="4">
                  <c:v>Smart Source</c:v>
                </c:pt>
              </c:strCache>
            </c:strRef>
          </c:cat>
          <c:val>
            <c:numRef>
              <c:f>PivotData!$C$131:$C$136</c:f>
              <c:numCache>
                <c:formatCode>#,##0</c:formatCode>
                <c:ptCount val="5"/>
                <c:pt idx="0">
                  <c:v>362195.32999999996</c:v>
                </c:pt>
                <c:pt idx="1">
                  <c:v>351071.12999999995</c:v>
                </c:pt>
                <c:pt idx="2">
                  <c:v>300855.99000000011</c:v>
                </c:pt>
                <c:pt idx="3">
                  <c:v>356460.97999999992</c:v>
                </c:pt>
                <c:pt idx="4">
                  <c:v>303081.51</c:v>
                </c:pt>
              </c:numCache>
            </c:numRef>
          </c:val>
          <c:extLst>
            <c:ext xmlns:c16="http://schemas.microsoft.com/office/drawing/2014/chart" uri="{C3380CC4-5D6E-409C-BE32-E72D297353CC}">
              <c16:uniqueId val="{00000004-B19E-47B9-ACDE-6B5F0BE52AA3}"/>
            </c:ext>
          </c:extLst>
        </c:ser>
        <c:dLbls>
          <c:showLegendKey val="0"/>
          <c:showVal val="0"/>
          <c:showCatName val="0"/>
          <c:showSerName val="0"/>
          <c:showPercent val="0"/>
          <c:showBubbleSize val="0"/>
        </c:dLbls>
        <c:axId val="2093907775"/>
        <c:axId val="1819220591"/>
      </c:areaChart>
      <c:catAx>
        <c:axId val="2093907775"/>
        <c:scaling>
          <c:orientation val="minMax"/>
        </c:scaling>
        <c:delete val="0"/>
        <c:axPos val="b"/>
        <c:numFmt formatCode="General" sourceLinked="1"/>
        <c:majorTickMark val="out"/>
        <c:minorTickMark val="none"/>
        <c:tickLblPos val="nextTo"/>
        <c:txPr>
          <a:bodyPr/>
          <a:lstStyle/>
          <a:p>
            <a:pPr>
              <a:defRPr sz="700">
                <a:solidFill>
                  <a:srgbClr val="505A6E"/>
                </a:solidFill>
              </a:defRPr>
            </a:pPr>
            <a:endParaRPr lang="en-US"/>
          </a:p>
        </c:txPr>
        <c:crossAx val="1819220591"/>
        <c:crosses val="autoZero"/>
        <c:auto val="1"/>
        <c:lblAlgn val="ctr"/>
        <c:lblOffset val="100"/>
        <c:noMultiLvlLbl val="0"/>
      </c:catAx>
      <c:valAx>
        <c:axId val="1819220591"/>
        <c:scaling>
          <c:orientation val="minMax"/>
        </c:scaling>
        <c:delete val="0"/>
        <c:axPos val="l"/>
        <c:majorGridlines>
          <c:spPr>
            <a:ln w="3175">
              <a:solidFill>
                <a:srgbClr val="E1E4ED"/>
              </a:solidFill>
              <a:prstDash val="solid"/>
            </a:ln>
          </c:spPr>
        </c:majorGridlines>
        <c:numFmt formatCode="#,##0" sourceLinked="1"/>
        <c:majorTickMark val="out"/>
        <c:minorTickMark val="none"/>
        <c:tickLblPos val="nextTo"/>
        <c:txPr>
          <a:bodyPr/>
          <a:lstStyle/>
          <a:p>
            <a:pPr>
              <a:defRPr sz="700">
                <a:solidFill>
                  <a:srgbClr val="505A6E"/>
                </a:solidFill>
              </a:defRPr>
            </a:pPr>
            <a:endParaRPr lang="en-US"/>
          </a:p>
        </c:txPr>
        <c:crossAx val="2093907775"/>
        <c:crosses val="autoZero"/>
        <c:crossBetween val="midCat"/>
      </c:valAx>
      <c:spPr>
        <a:solidFill>
          <a:srgbClr val="FFFFFF"/>
        </a:solidFill>
      </c:spPr>
    </c:plotArea>
    <c:legend>
      <c:legendPos val="b"/>
      <c:overlay val="0"/>
      <c:txPr>
        <a:bodyPr/>
        <a:lstStyle/>
        <a:p>
          <a:pPr>
            <a:defRPr sz="700">
              <a:solidFill>
                <a:srgbClr val="37474F"/>
              </a:solidFill>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FFF"/>
    </a:solidFill>
    <a:ln w="12700">
      <a:solidFill>
        <a:srgbClr val="D2DAEB"/>
      </a:solidFill>
      <a:prstDash val="solid"/>
    </a:ln>
  </c:spPr>
  <c:printSettings>
    <c:headerFooter/>
    <c:pageMargins b="0.75" l="0.7" r="0.7" t="0.75" header="0.3" footer="0.3"/>
    <c:pageSetup/>
  </c:printSettings>
  <c:extLst>
    <c:ext xmlns:c14="http://schemas.microsoft.com/office/drawing/2007/8/2/chart" uri="{781A3756-C4B2-4CAC-9D66-4F8BD8637D16}">
      <c14:pivotOptions>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[Inventory_Intelligence_Center_Dataset.xlsx]PivotData!PT_InventoryFlow</c:name>
    <c:fmtId val="0"/>
  </c:pivotSource>
  <c:chart>
    <c:title>
      <c:tx>
        <c:rich>
          <a:bodyPr/>
          <a:lstStyle/>
          <a:p>
            <a:pPr>
              <a:defRPr sz="1100" b="1">
                <a:solidFill>
                  <a:srgbClr val="0D1B2A"/>
                </a:solidFill>
                <a:latin typeface="Calibri"/>
                <a:ea typeface="Calibri"/>
                <a:cs typeface="Calibri"/>
              </a:defRPr>
            </a:pPr>
            <a:r>
              <a:rPr lang="en-IN"/>
              <a:t>Inventory Flow</a:t>
            </a:r>
          </a:p>
        </c:rich>
      </c:tx>
      <c:overlay val="0"/>
    </c:title>
    <c:autoTitleDeleted val="0"/>
    <c:pivotFmts>
      <c:pivotFmt>
        <c:idx val="0"/>
        <c:spPr>
          <a:solidFill>
            <a:srgbClr val="00897B"/>
          </a:solidFill>
          <a:ln>
            <a:solidFill>
              <a:srgbClr val="00897B"/>
            </a:solidFill>
          </a:ln>
        </c:spPr>
        <c:marker>
          <c:symbol val="none"/>
        </c:marker>
        <c:dLbl>
          <c:idx val="0"/>
          <c:delete val="1"/>
          <c:extLst>
            <c:ext xmlns:c15="http://schemas.microsoft.com/office/drawing/2012/chart" uri="{CE6537A1-D6FC-4f65-9D91-7224C49458BB}"/>
          </c:extLst>
        </c:dLbl>
      </c:pivotFmt>
      <c:pivotFmt>
        <c:idx val="1"/>
        <c:spPr>
          <a:solidFill>
            <a:srgbClr val="F9A825"/>
          </a:solidFill>
          <a:ln w="28575">
            <a:solidFill>
              <a:srgbClr val="F9A825"/>
            </a:solidFill>
          </a:ln>
        </c:spPr>
        <c:marker>
          <c:symbol val="circle"/>
          <c:size val="6"/>
          <c:spPr>
            <a:solidFill>
              <a:srgbClr val="FFFFFF"/>
            </a:solidFill>
            <a:ln w="28575">
              <a:solidFill>
                <a:srgbClr val="F9A825"/>
              </a:solidFill>
              <a:prstDash val="solid"/>
            </a:ln>
          </c:spPr>
        </c:marker>
        <c:dLbl>
          <c:idx val="0"/>
          <c:delete val="1"/>
          <c:extLst>
            <c:ext xmlns:c15="http://schemas.microsoft.com/office/drawing/2012/chart" uri="{CE6537A1-D6FC-4f65-9D91-7224C49458BB}"/>
          </c:extLst>
        </c:dLbl>
      </c:pivotFmt>
    </c:pivotFmts>
    <c:plotArea>
      <c:layout/>
      <c:barChart>
        <c:barDir val="col"/>
        <c:grouping val="clustered"/>
        <c:varyColors val="0"/>
        <c:ser>
          <c:idx val="0"/>
          <c:order val="0"/>
          <c:tx>
            <c:strRef>
              <c:f>PivotData!$B$160</c:f>
              <c:strCache>
                <c:ptCount val="1"/>
                <c:pt idx="0">
                  <c:v>Sum of Stock In</c:v>
                </c:pt>
              </c:strCache>
            </c:strRef>
          </c:tx>
          <c:spPr>
            <a:solidFill>
              <a:srgbClr val="00897B"/>
            </a:solidFill>
            <a:ln>
              <a:solidFill>
                <a:srgbClr val="00897B"/>
              </a:solidFill>
            </a:ln>
          </c:spPr>
          <c:invertIfNegative val="0"/>
          <c:cat>
            <c:strRef>
              <c:f>PivotData!$A$161:$A$173</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PivotData!$B$161:$B$173</c:f>
              <c:numCache>
                <c:formatCode>#,##0</c:formatCode>
                <c:ptCount val="12"/>
                <c:pt idx="0">
                  <c:v>28136</c:v>
                </c:pt>
                <c:pt idx="1">
                  <c:v>17285</c:v>
                </c:pt>
                <c:pt idx="2">
                  <c:v>22585</c:v>
                </c:pt>
                <c:pt idx="3">
                  <c:v>21115</c:v>
                </c:pt>
                <c:pt idx="4">
                  <c:v>19751</c:v>
                </c:pt>
                <c:pt idx="5">
                  <c:v>21024</c:v>
                </c:pt>
                <c:pt idx="6">
                  <c:v>22073</c:v>
                </c:pt>
                <c:pt idx="7">
                  <c:v>23965</c:v>
                </c:pt>
                <c:pt idx="8">
                  <c:v>24505</c:v>
                </c:pt>
                <c:pt idx="9">
                  <c:v>24772</c:v>
                </c:pt>
                <c:pt idx="10">
                  <c:v>19873</c:v>
                </c:pt>
                <c:pt idx="11">
                  <c:v>25954</c:v>
                </c:pt>
              </c:numCache>
            </c:numRef>
          </c:val>
          <c:extLst>
            <c:ext xmlns:c16="http://schemas.microsoft.com/office/drawing/2014/chart" uri="{C3380CC4-5D6E-409C-BE32-E72D297353CC}">
              <c16:uniqueId val="{00000003-26DA-43D9-9FD3-05CA02F771FC}"/>
            </c:ext>
          </c:extLst>
        </c:ser>
        <c:dLbls>
          <c:showLegendKey val="0"/>
          <c:showVal val="0"/>
          <c:showCatName val="0"/>
          <c:showSerName val="0"/>
          <c:showPercent val="0"/>
          <c:showBubbleSize val="0"/>
        </c:dLbls>
        <c:gapWidth val="60"/>
        <c:overlap val="-10"/>
        <c:axId val="2080850959"/>
        <c:axId val="1819239311"/>
      </c:barChart>
      <c:lineChart>
        <c:grouping val="standard"/>
        <c:varyColors val="0"/>
        <c:ser>
          <c:idx val="1"/>
          <c:order val="1"/>
          <c:tx>
            <c:strRef>
              <c:f>PivotData!$C$160</c:f>
              <c:strCache>
                <c:ptCount val="1"/>
                <c:pt idx="0">
                  <c:v>Sum of Stock Out</c:v>
                </c:pt>
              </c:strCache>
            </c:strRef>
          </c:tx>
          <c:spPr>
            <a:solidFill>
              <a:srgbClr val="F9A825"/>
            </a:solidFill>
            <a:ln w="28575">
              <a:solidFill>
                <a:srgbClr val="F9A825"/>
              </a:solidFill>
            </a:ln>
          </c:spPr>
          <c:marker>
            <c:symbol val="circle"/>
            <c:size val="6"/>
            <c:spPr>
              <a:solidFill>
                <a:srgbClr val="FFFFFF"/>
              </a:solidFill>
              <a:ln w="28575">
                <a:solidFill>
                  <a:srgbClr val="F9A825"/>
                </a:solidFill>
                <a:prstDash val="solid"/>
              </a:ln>
            </c:spPr>
          </c:marker>
          <c:cat>
            <c:strRef>
              <c:f>PivotData!$A$161:$A$173</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PivotData!$C$161:$C$173</c:f>
              <c:numCache>
                <c:formatCode>#,##0</c:formatCode>
                <c:ptCount val="12"/>
                <c:pt idx="0">
                  <c:v>13045</c:v>
                </c:pt>
                <c:pt idx="1">
                  <c:v>9245</c:v>
                </c:pt>
                <c:pt idx="2">
                  <c:v>13193</c:v>
                </c:pt>
                <c:pt idx="3">
                  <c:v>10249</c:v>
                </c:pt>
                <c:pt idx="4">
                  <c:v>8886</c:v>
                </c:pt>
                <c:pt idx="5">
                  <c:v>11196</c:v>
                </c:pt>
                <c:pt idx="6">
                  <c:v>12097</c:v>
                </c:pt>
                <c:pt idx="7">
                  <c:v>13235</c:v>
                </c:pt>
                <c:pt idx="8">
                  <c:v>12170</c:v>
                </c:pt>
                <c:pt idx="9">
                  <c:v>13103</c:v>
                </c:pt>
                <c:pt idx="10">
                  <c:v>10910</c:v>
                </c:pt>
                <c:pt idx="11">
                  <c:v>13546</c:v>
                </c:pt>
              </c:numCache>
            </c:numRef>
          </c:val>
          <c:smooth val="0"/>
          <c:extLst>
            <c:ext xmlns:c16="http://schemas.microsoft.com/office/drawing/2014/chart" uri="{C3380CC4-5D6E-409C-BE32-E72D297353CC}">
              <c16:uniqueId val="{00000004-26DA-43D9-9FD3-05CA02F771FC}"/>
            </c:ext>
          </c:extLst>
        </c:ser>
        <c:dLbls>
          <c:showLegendKey val="0"/>
          <c:showVal val="0"/>
          <c:showCatName val="0"/>
          <c:showSerName val="0"/>
          <c:showPercent val="0"/>
          <c:showBubbleSize val="0"/>
        </c:dLbls>
        <c:marker val="1"/>
        <c:smooth val="0"/>
        <c:axId val="2080881583"/>
        <c:axId val="1819169711"/>
      </c:lineChart>
      <c:catAx>
        <c:axId val="2080850959"/>
        <c:scaling>
          <c:orientation val="minMax"/>
        </c:scaling>
        <c:delete val="0"/>
        <c:axPos val="b"/>
        <c:numFmt formatCode="General" sourceLinked="1"/>
        <c:majorTickMark val="out"/>
        <c:minorTickMark val="none"/>
        <c:tickLblPos val="nextTo"/>
        <c:txPr>
          <a:bodyPr/>
          <a:lstStyle/>
          <a:p>
            <a:pPr>
              <a:defRPr sz="700">
                <a:solidFill>
                  <a:srgbClr val="505A6E"/>
                </a:solidFill>
              </a:defRPr>
            </a:pPr>
            <a:endParaRPr lang="en-US"/>
          </a:p>
        </c:txPr>
        <c:crossAx val="1819239311"/>
        <c:crosses val="autoZero"/>
        <c:auto val="1"/>
        <c:lblAlgn val="ctr"/>
        <c:lblOffset val="100"/>
        <c:noMultiLvlLbl val="0"/>
      </c:catAx>
      <c:valAx>
        <c:axId val="1819239311"/>
        <c:scaling>
          <c:orientation val="minMax"/>
        </c:scaling>
        <c:delete val="0"/>
        <c:axPos val="l"/>
        <c:majorGridlines>
          <c:spPr>
            <a:ln w="3175">
              <a:solidFill>
                <a:srgbClr val="E1E4ED"/>
              </a:solidFill>
              <a:prstDash val="solid"/>
            </a:ln>
          </c:spPr>
        </c:majorGridlines>
        <c:numFmt formatCode="#,##0" sourceLinked="1"/>
        <c:majorTickMark val="out"/>
        <c:minorTickMark val="none"/>
        <c:tickLblPos val="nextTo"/>
        <c:txPr>
          <a:bodyPr/>
          <a:lstStyle/>
          <a:p>
            <a:pPr>
              <a:defRPr sz="700">
                <a:solidFill>
                  <a:srgbClr val="505A6E"/>
                </a:solidFill>
              </a:defRPr>
            </a:pPr>
            <a:endParaRPr lang="en-US"/>
          </a:p>
        </c:txPr>
        <c:crossAx val="2080850959"/>
        <c:crosses val="autoZero"/>
        <c:crossBetween val="between"/>
      </c:valAx>
      <c:valAx>
        <c:axId val="1819169711"/>
        <c:scaling>
          <c:orientation val="minMax"/>
        </c:scaling>
        <c:delete val="0"/>
        <c:axPos val="r"/>
        <c:numFmt formatCode="#,##0" sourceLinked="1"/>
        <c:majorTickMark val="out"/>
        <c:minorTickMark val="none"/>
        <c:tickLblPos val="nextTo"/>
        <c:crossAx val="2080881583"/>
        <c:crosses val="max"/>
        <c:crossBetween val="between"/>
      </c:valAx>
      <c:catAx>
        <c:axId val="2080881583"/>
        <c:scaling>
          <c:orientation val="minMax"/>
        </c:scaling>
        <c:delete val="1"/>
        <c:axPos val="b"/>
        <c:numFmt formatCode="General" sourceLinked="1"/>
        <c:majorTickMark val="out"/>
        <c:minorTickMark val="none"/>
        <c:tickLblPos val="nextTo"/>
        <c:crossAx val="1819169711"/>
        <c:auto val="1"/>
        <c:lblAlgn val="ctr"/>
        <c:lblOffset val="100"/>
        <c:noMultiLvlLbl val="0"/>
      </c:catAx>
      <c:spPr>
        <a:solidFill>
          <a:srgbClr val="FFFFFF"/>
        </a:solidFill>
      </c:spPr>
    </c:plotArea>
    <c:legend>
      <c:legendPos val="b"/>
      <c:overlay val="0"/>
      <c:txPr>
        <a:bodyPr/>
        <a:lstStyle/>
        <a:p>
          <a:pPr>
            <a:defRPr sz="700">
              <a:solidFill>
                <a:srgbClr val="37474F"/>
              </a:solidFill>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FFF"/>
    </a:solidFill>
    <a:ln w="12700">
      <a:solidFill>
        <a:srgbClr val="D2DAEB"/>
      </a:solidFill>
      <a:prstDash val="solid"/>
    </a:ln>
  </c:spPr>
  <c:printSettings>
    <c:headerFooter/>
    <c:pageMargins b="0.75" l="0.7" r="0.7" t="0.75" header="0.3" footer="0.3"/>
    <c:pageSetup/>
  </c:printSettings>
  <c:extLst>
    <c:ext xmlns:c14="http://schemas.microsoft.com/office/drawing/2007/8/2/chart" uri="{781A3756-C4B2-4CAC-9D66-4F8BD8637D16}">
      <c14:pivotOptions>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[Inventory_Intelligence_Center_Dataset.xlsx]PivotData!PT_SalesTrend</c:name>
    <c:fmtId val="1"/>
  </c:pivotSource>
  <c:chart>
    <c:title>
      <c:tx>
        <c:rich>
          <a:bodyPr/>
          <a:lstStyle/>
          <a:p>
            <a:pPr>
              <a:defRPr sz="1100" b="1">
                <a:solidFill>
                  <a:srgbClr val="0D1B2A"/>
                </a:solidFill>
                <a:latin typeface="Calibri"/>
                <a:ea typeface="Calibri"/>
                <a:cs typeface="Calibri"/>
              </a:defRPr>
            </a:pPr>
            <a:r>
              <a:rPr lang="en-IN"/>
              <a:t>Revenue vs Expenses</a:t>
            </a:r>
          </a:p>
        </c:rich>
      </c:tx>
      <c:overlay val="0"/>
    </c:title>
    <c:autoTitleDeleted val="0"/>
    <c:pivotFmts>
      <c:pivotFmt>
        <c:idx val="0"/>
        <c:spPr>
          <a:solidFill>
            <a:srgbClr val="00897B"/>
          </a:solidFill>
          <a:ln>
            <a:solidFill>
              <a:srgbClr val="00897B"/>
            </a:solidFill>
          </a:ln>
        </c:spPr>
        <c:marker>
          <c:symbol val="none"/>
        </c:marker>
        <c:dLbl>
          <c:idx val="0"/>
          <c:delete val="1"/>
          <c:extLst>
            <c:ext xmlns:c15="http://schemas.microsoft.com/office/drawing/2012/chart" uri="{CE6537A1-D6FC-4f65-9D91-7224C49458BB}"/>
          </c:extLst>
        </c:dLbl>
      </c:pivotFmt>
      <c:pivotFmt>
        <c:idx val="1"/>
        <c:spPr>
          <a:solidFill>
            <a:srgbClr val="F9A825"/>
          </a:solidFill>
          <a:ln>
            <a:solidFill>
              <a:srgbClr val="F9A825"/>
            </a:solidFill>
          </a:ln>
        </c:spPr>
        <c:marker>
          <c:symbol val="none"/>
        </c:marker>
        <c:dLbl>
          <c:idx val="0"/>
          <c:delete val="1"/>
          <c:extLst>
            <c:ext xmlns:c15="http://schemas.microsoft.com/office/drawing/2012/chart" uri="{CE6537A1-D6FC-4f65-9D91-7224C49458BB}"/>
          </c:extLst>
        </c:dLbl>
      </c:pivotFmt>
      <c:pivotFmt>
        <c:idx val="2"/>
        <c:spPr>
          <a:solidFill>
            <a:srgbClr val="3F51B5"/>
          </a:solidFill>
          <a:ln>
            <a:solidFill>
              <a:srgbClr val="3F51B5"/>
            </a:solidFill>
          </a:ln>
        </c:spPr>
        <c:marker>
          <c:symbol val="none"/>
        </c:marker>
        <c:dLbl>
          <c:idx val="0"/>
          <c:delete val="1"/>
          <c:extLst>
            <c:ext xmlns:c15="http://schemas.microsoft.com/office/drawing/2012/chart" uri="{CE6537A1-D6FC-4f65-9D91-7224C49458BB}"/>
          </c:extLst>
        </c:dLbl>
      </c:pivotFmt>
      <c:pivotFmt>
        <c:idx val="3"/>
        <c:spPr>
          <a:solidFill>
            <a:srgbClr val="E91E63"/>
          </a:solidFill>
          <a:ln>
            <a:solidFill>
              <a:srgbClr val="E91E63"/>
            </a:solidFill>
          </a:ln>
        </c:spPr>
        <c:marker>
          <c:symbol val="none"/>
        </c:marker>
        <c:dLbl>
          <c:idx val="0"/>
          <c:delete val="1"/>
          <c:extLst>
            <c:ext xmlns:c15="http://schemas.microsoft.com/office/drawing/2012/chart" uri="{CE6537A1-D6FC-4f65-9D91-7224C49458BB}"/>
          </c:extLst>
        </c:dLbl>
      </c:pivotFmt>
    </c:pivotFmts>
    <c:plotArea>
      <c:layout/>
      <c:barChart>
        <c:barDir val="col"/>
        <c:grouping val="stacked"/>
        <c:varyColors val="0"/>
        <c:ser>
          <c:idx val="0"/>
          <c:order val="0"/>
          <c:tx>
            <c:strRef>
              <c:f>PivotData!$B$1</c:f>
              <c:strCache>
                <c:ptCount val="1"/>
                <c:pt idx="0">
                  <c:v>Sum of Revenue</c:v>
                </c:pt>
              </c:strCache>
            </c:strRef>
          </c:tx>
          <c:spPr>
            <a:solidFill>
              <a:srgbClr val="00897B"/>
            </a:solidFill>
            <a:ln>
              <a:solidFill>
                <a:srgbClr val="00897B"/>
              </a:solidFill>
            </a:ln>
          </c:spPr>
          <c:invertIfNegative val="0"/>
          <c:cat>
            <c:strRef>
              <c:f>PivotData!$A$2:$A$14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PivotData!$B$2:$B$14</c:f>
              <c:numCache>
                <c:formatCode>#,##0</c:formatCode>
                <c:ptCount val="12"/>
                <c:pt idx="0">
                  <c:v>302964.33999999991</c:v>
                </c:pt>
                <c:pt idx="1">
                  <c:v>254875.53999999992</c:v>
                </c:pt>
                <c:pt idx="2">
                  <c:v>325665.3899999999</c:v>
                </c:pt>
                <c:pt idx="3">
                  <c:v>315724.32</c:v>
                </c:pt>
                <c:pt idx="4">
                  <c:v>299648.13</c:v>
                </c:pt>
                <c:pt idx="5">
                  <c:v>317520.53999999998</c:v>
                </c:pt>
                <c:pt idx="6">
                  <c:v>373622.40000000008</c:v>
                </c:pt>
                <c:pt idx="7">
                  <c:v>358183.74000000005</c:v>
                </c:pt>
                <c:pt idx="8">
                  <c:v>355683.06000000006</c:v>
                </c:pt>
                <c:pt idx="9">
                  <c:v>284845.79000000004</c:v>
                </c:pt>
                <c:pt idx="10">
                  <c:v>310368</c:v>
                </c:pt>
                <c:pt idx="11">
                  <c:v>349980.66999999993</c:v>
                </c:pt>
              </c:numCache>
            </c:numRef>
          </c:val>
          <c:extLst>
            <c:ext xmlns:c16="http://schemas.microsoft.com/office/drawing/2014/chart" uri="{C3380CC4-5D6E-409C-BE32-E72D297353CC}">
              <c16:uniqueId val="{00000003-3389-4A56-957A-003E8AD38FC7}"/>
            </c:ext>
          </c:extLst>
        </c:ser>
        <c:ser>
          <c:idx val="1"/>
          <c:order val="1"/>
          <c:tx>
            <c:strRef>
              <c:f>PivotData!$C$1</c:f>
              <c:strCache>
                <c:ptCount val="1"/>
                <c:pt idx="0">
                  <c:v>Sum of Profit</c:v>
                </c:pt>
              </c:strCache>
            </c:strRef>
          </c:tx>
          <c:spPr>
            <a:solidFill>
              <a:srgbClr val="F9A825"/>
            </a:solidFill>
            <a:ln>
              <a:solidFill>
                <a:srgbClr val="F9A825"/>
              </a:solidFill>
            </a:ln>
          </c:spPr>
          <c:invertIfNegative val="0"/>
          <c:cat>
            <c:strRef>
              <c:f>PivotData!$A$2:$A$14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PivotData!$C$2:$C$14</c:f>
              <c:numCache>
                <c:formatCode>#,##0</c:formatCode>
                <c:ptCount val="12"/>
                <c:pt idx="0">
                  <c:v>138582.68</c:v>
                </c:pt>
                <c:pt idx="1">
                  <c:v>106444.82000000002</c:v>
                </c:pt>
                <c:pt idx="2">
                  <c:v>149565.77999999997</c:v>
                </c:pt>
                <c:pt idx="3">
                  <c:v>129074.75</c:v>
                </c:pt>
                <c:pt idx="4">
                  <c:v>128999.49000000003</c:v>
                </c:pt>
                <c:pt idx="5">
                  <c:v>132685.5</c:v>
                </c:pt>
                <c:pt idx="6">
                  <c:v>167080.71000000002</c:v>
                </c:pt>
                <c:pt idx="7">
                  <c:v>158780.36999999997</c:v>
                </c:pt>
                <c:pt idx="8">
                  <c:v>154718.91999999995</c:v>
                </c:pt>
                <c:pt idx="9">
                  <c:v>119386.8</c:v>
                </c:pt>
                <c:pt idx="10">
                  <c:v>142412.91999999998</c:v>
                </c:pt>
                <c:pt idx="11">
                  <c:v>145932.20000000001</c:v>
                </c:pt>
              </c:numCache>
            </c:numRef>
          </c:val>
          <c:extLst>
            <c:ext xmlns:c16="http://schemas.microsoft.com/office/drawing/2014/chart" uri="{C3380CC4-5D6E-409C-BE32-E72D297353CC}">
              <c16:uniqueId val="{00000004-3389-4A56-957A-003E8AD38FC7}"/>
            </c:ext>
          </c:extLst>
        </c:ser>
        <c:ser>
          <c:idx val="2"/>
          <c:order val="2"/>
          <c:tx>
            <c:strRef>
              <c:f>PivotData!$D$1</c:f>
              <c:strCache>
                <c:ptCount val="1"/>
                <c:pt idx="0">
                  <c:v>Sum of Expenses</c:v>
                </c:pt>
              </c:strCache>
            </c:strRef>
          </c:tx>
          <c:spPr>
            <a:solidFill>
              <a:srgbClr val="3F51B5"/>
            </a:solidFill>
            <a:ln>
              <a:solidFill>
                <a:srgbClr val="3F51B5"/>
              </a:solidFill>
            </a:ln>
          </c:spPr>
          <c:invertIfNegative val="0"/>
          <c:cat>
            <c:strRef>
              <c:f>PivotData!$A$2:$A$14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PivotData!$D$2:$D$14</c:f>
              <c:numCache>
                <c:formatCode>#,##0</c:formatCode>
                <c:ptCount val="12"/>
                <c:pt idx="0">
                  <c:v>164381.66000000003</c:v>
                </c:pt>
                <c:pt idx="1">
                  <c:v>148430.72</c:v>
                </c:pt>
                <c:pt idx="2">
                  <c:v>176099.60999999996</c:v>
                </c:pt>
                <c:pt idx="3">
                  <c:v>186649.57</c:v>
                </c:pt>
                <c:pt idx="4">
                  <c:v>170648.64</c:v>
                </c:pt>
                <c:pt idx="5">
                  <c:v>184835.0400000001</c:v>
                </c:pt>
                <c:pt idx="6">
                  <c:v>206541.68999999997</c:v>
                </c:pt>
                <c:pt idx="7">
                  <c:v>199403.36999999997</c:v>
                </c:pt>
                <c:pt idx="8">
                  <c:v>200964.13999999998</c:v>
                </c:pt>
                <c:pt idx="9">
                  <c:v>165458.99000000002</c:v>
                </c:pt>
                <c:pt idx="10">
                  <c:v>167955.08</c:v>
                </c:pt>
                <c:pt idx="11">
                  <c:v>204048.47000000009</c:v>
                </c:pt>
              </c:numCache>
            </c:numRef>
          </c:val>
          <c:extLst>
            <c:ext xmlns:c16="http://schemas.microsoft.com/office/drawing/2014/chart" uri="{C3380CC4-5D6E-409C-BE32-E72D297353CC}">
              <c16:uniqueId val="{00000005-3389-4A56-957A-003E8AD38FC7}"/>
            </c:ext>
          </c:extLst>
        </c:ser>
        <c:ser>
          <c:idx val="3"/>
          <c:order val="3"/>
          <c:tx>
            <c:strRef>
              <c:f>PivotData!$E$1</c:f>
              <c:strCache>
                <c:ptCount val="1"/>
                <c:pt idx="0">
                  <c:v>Sum of Stock Out</c:v>
                </c:pt>
              </c:strCache>
            </c:strRef>
          </c:tx>
          <c:spPr>
            <a:solidFill>
              <a:srgbClr val="E91E63"/>
            </a:solidFill>
            <a:ln>
              <a:solidFill>
                <a:srgbClr val="E91E63"/>
              </a:solidFill>
            </a:ln>
          </c:spPr>
          <c:invertIfNegative val="0"/>
          <c:cat>
            <c:strRef>
              <c:f>PivotData!$A$2:$A$14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PivotData!$E$2:$E$14</c:f>
              <c:numCache>
                <c:formatCode>#,##0</c:formatCode>
                <c:ptCount val="12"/>
                <c:pt idx="0">
                  <c:v>13045</c:v>
                </c:pt>
                <c:pt idx="1">
                  <c:v>9245</c:v>
                </c:pt>
                <c:pt idx="2">
                  <c:v>13193</c:v>
                </c:pt>
                <c:pt idx="3">
                  <c:v>10249</c:v>
                </c:pt>
                <c:pt idx="4">
                  <c:v>8886</c:v>
                </c:pt>
                <c:pt idx="5">
                  <c:v>11196</c:v>
                </c:pt>
                <c:pt idx="6">
                  <c:v>12097</c:v>
                </c:pt>
                <c:pt idx="7">
                  <c:v>13235</c:v>
                </c:pt>
                <c:pt idx="8">
                  <c:v>12170</c:v>
                </c:pt>
                <c:pt idx="9">
                  <c:v>13103</c:v>
                </c:pt>
                <c:pt idx="10">
                  <c:v>10910</c:v>
                </c:pt>
                <c:pt idx="11">
                  <c:v>13546</c:v>
                </c:pt>
              </c:numCache>
            </c:numRef>
          </c:val>
          <c:extLst>
            <c:ext xmlns:c16="http://schemas.microsoft.com/office/drawing/2014/chart" uri="{C3380CC4-5D6E-409C-BE32-E72D297353CC}">
              <c16:uniqueId val="{00000006-3389-4A56-957A-003E8AD38FC7}"/>
            </c:ext>
          </c:extLst>
        </c:ser>
        <c:dLbls>
          <c:showLegendKey val="0"/>
          <c:showVal val="0"/>
          <c:showCatName val="0"/>
          <c:showSerName val="0"/>
          <c:showPercent val="0"/>
          <c:showBubbleSize val="0"/>
        </c:dLbls>
        <c:gapWidth val="50"/>
        <c:overlap val="100"/>
        <c:axId val="2080871839"/>
        <c:axId val="1819168271"/>
      </c:barChart>
      <c:catAx>
        <c:axId val="2080871839"/>
        <c:scaling>
          <c:orientation val="minMax"/>
        </c:scaling>
        <c:delete val="0"/>
        <c:axPos val="b"/>
        <c:numFmt formatCode="General" sourceLinked="1"/>
        <c:majorTickMark val="out"/>
        <c:minorTickMark val="none"/>
        <c:tickLblPos val="nextTo"/>
        <c:txPr>
          <a:bodyPr/>
          <a:lstStyle/>
          <a:p>
            <a:pPr>
              <a:defRPr sz="700">
                <a:solidFill>
                  <a:srgbClr val="505A6E"/>
                </a:solidFill>
              </a:defRPr>
            </a:pPr>
            <a:endParaRPr lang="en-US"/>
          </a:p>
        </c:txPr>
        <c:crossAx val="1819168271"/>
        <c:crosses val="autoZero"/>
        <c:auto val="1"/>
        <c:lblAlgn val="ctr"/>
        <c:lblOffset val="100"/>
        <c:noMultiLvlLbl val="0"/>
      </c:catAx>
      <c:valAx>
        <c:axId val="1819168271"/>
        <c:scaling>
          <c:orientation val="minMax"/>
        </c:scaling>
        <c:delete val="0"/>
        <c:axPos val="l"/>
        <c:majorGridlines>
          <c:spPr>
            <a:ln w="3175">
              <a:solidFill>
                <a:srgbClr val="E1E4ED"/>
              </a:solidFill>
              <a:prstDash val="solid"/>
            </a:ln>
          </c:spPr>
        </c:majorGridlines>
        <c:numFmt formatCode="#,##0" sourceLinked="1"/>
        <c:majorTickMark val="out"/>
        <c:minorTickMark val="none"/>
        <c:tickLblPos val="nextTo"/>
        <c:txPr>
          <a:bodyPr/>
          <a:lstStyle/>
          <a:p>
            <a:pPr>
              <a:defRPr sz="700">
                <a:solidFill>
                  <a:srgbClr val="505A6E"/>
                </a:solidFill>
              </a:defRPr>
            </a:pPr>
            <a:endParaRPr lang="en-US"/>
          </a:p>
        </c:txPr>
        <c:crossAx val="2080871839"/>
        <c:crosses val="autoZero"/>
        <c:crossBetween val="between"/>
      </c:valAx>
      <c:spPr>
        <a:solidFill>
          <a:srgbClr val="FFFFFF"/>
        </a:solidFill>
      </c:spPr>
    </c:plotArea>
    <c:legend>
      <c:legendPos val="b"/>
      <c:overlay val="0"/>
      <c:txPr>
        <a:bodyPr/>
        <a:lstStyle/>
        <a:p>
          <a:pPr>
            <a:defRPr sz="700">
              <a:solidFill>
                <a:srgbClr val="37474F"/>
              </a:solidFill>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rgbClr val="FFFFFF"/>
    </a:solidFill>
    <a:ln w="12700">
      <a:solidFill>
        <a:srgbClr val="D2DAEB"/>
      </a:solidFill>
      <a:prstDash val="solid"/>
    </a:ln>
  </c:spPr>
  <c:printSettings>
    <c:headerFooter/>
    <c:pageMargins b="0.75" l="0.7" r="0.7" t="0.75" header="0.3" footer="0.3"/>
    <c:pageSetup/>
  </c:printSettings>
  <c:extLst>
    <c:ext xmlns:c14="http://schemas.microsoft.com/office/drawing/2007/8/2/chart" uri="{781A3756-C4B2-4CAC-9D66-4F8BD8637D16}">
      <c14:pivotOptions>
        <c14:dropZonesVisible val="1"/>
      </c14:pivotOptions>
    </c:ext>
    <c:ext xmlns:c16="http://schemas.microsoft.com/office/drawing/2014/chart" uri="{E28EC0CA-F0BB-4C9C-879D-F8772B89E7AC}">
      <c16:pivotOptions16>
        <c16:showExpandCollapseFieldButtons val="1"/>
      </c16:pivotOptions16>
    </c:ext>
  </c:extLst>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20</xdr:col>
      <xdr:colOff>101600</xdr:colOff>
      <xdr:row>5</xdr:row>
      <xdr:rowOff>76200</xdr:rowOff>
    </xdr:from>
    <xdr:to>
      <xdr:col>23</xdr:col>
      <xdr:colOff>546100</xdr:colOff>
      <xdr:row>14</xdr:row>
      <xdr:rowOff>0</xdr:rowOff>
    </xdr:to>
    <xdr:sp macro="" textlink="">
      <xdr:nvSpPr>
        <xdr:cNvPr id="22" name="Shadow_6">
          <a:extLst>
            <a:ext uri="{FF2B5EF4-FFF2-40B4-BE49-F238E27FC236}">
              <a16:creationId xmlns:a16="http://schemas.microsoft.com/office/drawing/2014/main" id="{3FF23D23-57C0-0000-EC94-E881A32C50AE}"/>
            </a:ext>
          </a:extLst>
        </xdr:cNvPr>
        <xdr:cNvSpPr/>
      </xdr:nvSpPr>
      <xdr:spPr>
        <a:xfrm>
          <a:off x="11531600" y="1196340"/>
          <a:ext cx="2159000" cy="1363980"/>
        </a:xfrm>
        <a:prstGeom prst="roundRect">
          <a:avLst/>
        </a:prstGeom>
        <a:solidFill>
          <a:srgbClr val="BEC8D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16</xdr:col>
      <xdr:colOff>101600</xdr:colOff>
      <xdr:row>5</xdr:row>
      <xdr:rowOff>76200</xdr:rowOff>
    </xdr:from>
    <xdr:to>
      <xdr:col>19</xdr:col>
      <xdr:colOff>546100</xdr:colOff>
      <xdr:row>14</xdr:row>
      <xdr:rowOff>0</xdr:rowOff>
    </xdr:to>
    <xdr:sp macro="" textlink="">
      <xdr:nvSpPr>
        <xdr:cNvPr id="18" name="Shadow_5">
          <a:extLst>
            <a:ext uri="{FF2B5EF4-FFF2-40B4-BE49-F238E27FC236}">
              <a16:creationId xmlns:a16="http://schemas.microsoft.com/office/drawing/2014/main" id="{1F8CE329-0331-57A3-FA05-1075E5EFF0D2}"/>
            </a:ext>
          </a:extLst>
        </xdr:cNvPr>
        <xdr:cNvSpPr/>
      </xdr:nvSpPr>
      <xdr:spPr>
        <a:xfrm>
          <a:off x="9245600" y="1196340"/>
          <a:ext cx="2159000" cy="1363980"/>
        </a:xfrm>
        <a:prstGeom prst="roundRect">
          <a:avLst/>
        </a:prstGeom>
        <a:solidFill>
          <a:srgbClr val="BEC8D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12</xdr:col>
      <xdr:colOff>101600</xdr:colOff>
      <xdr:row>5</xdr:row>
      <xdr:rowOff>76200</xdr:rowOff>
    </xdr:from>
    <xdr:to>
      <xdr:col>15</xdr:col>
      <xdr:colOff>546100</xdr:colOff>
      <xdr:row>14</xdr:row>
      <xdr:rowOff>0</xdr:rowOff>
    </xdr:to>
    <xdr:sp macro="" textlink="">
      <xdr:nvSpPr>
        <xdr:cNvPr id="14" name="Shadow_4">
          <a:extLst>
            <a:ext uri="{FF2B5EF4-FFF2-40B4-BE49-F238E27FC236}">
              <a16:creationId xmlns:a16="http://schemas.microsoft.com/office/drawing/2014/main" id="{03D3E72A-D314-4BE6-594A-B2B2A9D3FE33}"/>
            </a:ext>
          </a:extLst>
        </xdr:cNvPr>
        <xdr:cNvSpPr/>
      </xdr:nvSpPr>
      <xdr:spPr>
        <a:xfrm>
          <a:off x="6959600" y="1196340"/>
          <a:ext cx="2159000" cy="1363980"/>
        </a:xfrm>
        <a:prstGeom prst="roundRect">
          <a:avLst/>
        </a:prstGeom>
        <a:solidFill>
          <a:srgbClr val="BEC8D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8</xdr:col>
      <xdr:colOff>101600</xdr:colOff>
      <xdr:row>5</xdr:row>
      <xdr:rowOff>76200</xdr:rowOff>
    </xdr:from>
    <xdr:to>
      <xdr:col>11</xdr:col>
      <xdr:colOff>546100</xdr:colOff>
      <xdr:row>14</xdr:row>
      <xdr:rowOff>0</xdr:rowOff>
    </xdr:to>
    <xdr:sp macro="" textlink="">
      <xdr:nvSpPr>
        <xdr:cNvPr id="10" name="Shadow_3">
          <a:extLst>
            <a:ext uri="{FF2B5EF4-FFF2-40B4-BE49-F238E27FC236}">
              <a16:creationId xmlns:a16="http://schemas.microsoft.com/office/drawing/2014/main" id="{5DFC8182-2B01-6FEE-8401-0B516061FF9A}"/>
            </a:ext>
          </a:extLst>
        </xdr:cNvPr>
        <xdr:cNvSpPr/>
      </xdr:nvSpPr>
      <xdr:spPr>
        <a:xfrm>
          <a:off x="4673600" y="1196340"/>
          <a:ext cx="2159000" cy="1363980"/>
        </a:xfrm>
        <a:prstGeom prst="roundRect">
          <a:avLst/>
        </a:prstGeom>
        <a:solidFill>
          <a:srgbClr val="BEC8D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101600</xdr:colOff>
      <xdr:row>5</xdr:row>
      <xdr:rowOff>76200</xdr:rowOff>
    </xdr:from>
    <xdr:to>
      <xdr:col>7</xdr:col>
      <xdr:colOff>546100</xdr:colOff>
      <xdr:row>14</xdr:row>
      <xdr:rowOff>0</xdr:rowOff>
    </xdr:to>
    <xdr:sp macro="" textlink="">
      <xdr:nvSpPr>
        <xdr:cNvPr id="6" name="Shadow_2">
          <a:extLst>
            <a:ext uri="{FF2B5EF4-FFF2-40B4-BE49-F238E27FC236}">
              <a16:creationId xmlns:a16="http://schemas.microsoft.com/office/drawing/2014/main" id="{3C3A329A-4F9E-C900-5CC0-4A07BEEA4CD8}"/>
            </a:ext>
          </a:extLst>
        </xdr:cNvPr>
        <xdr:cNvSpPr/>
      </xdr:nvSpPr>
      <xdr:spPr>
        <a:xfrm>
          <a:off x="2387600" y="1196340"/>
          <a:ext cx="2159000" cy="1363980"/>
        </a:xfrm>
        <a:prstGeom prst="roundRect">
          <a:avLst/>
        </a:prstGeom>
        <a:solidFill>
          <a:srgbClr val="BEC8D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0</xdr:col>
      <xdr:colOff>101600</xdr:colOff>
      <xdr:row>5</xdr:row>
      <xdr:rowOff>76200</xdr:rowOff>
    </xdr:from>
    <xdr:to>
      <xdr:col>3</xdr:col>
      <xdr:colOff>546100</xdr:colOff>
      <xdr:row>14</xdr:row>
      <xdr:rowOff>0</xdr:rowOff>
    </xdr:to>
    <xdr:sp macro="" textlink="">
      <xdr:nvSpPr>
        <xdr:cNvPr id="2" name="Shadow_1">
          <a:extLst>
            <a:ext uri="{FF2B5EF4-FFF2-40B4-BE49-F238E27FC236}">
              <a16:creationId xmlns:a16="http://schemas.microsoft.com/office/drawing/2014/main" id="{4654922B-3856-6590-F2A5-8B4836139CFA}"/>
            </a:ext>
          </a:extLst>
        </xdr:cNvPr>
        <xdr:cNvSpPr/>
      </xdr:nvSpPr>
      <xdr:spPr>
        <a:xfrm>
          <a:off x="101600" y="1196340"/>
          <a:ext cx="2159000" cy="1363980"/>
        </a:xfrm>
        <a:prstGeom prst="roundRect">
          <a:avLst/>
        </a:prstGeom>
        <a:solidFill>
          <a:srgbClr val="BEC8D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0</xdr:col>
      <xdr:colOff>63500</xdr:colOff>
      <xdr:row>5</xdr:row>
      <xdr:rowOff>38100</xdr:rowOff>
    </xdr:from>
    <xdr:to>
      <xdr:col>3</xdr:col>
      <xdr:colOff>508000</xdr:colOff>
      <xdr:row>13</xdr:row>
      <xdr:rowOff>121920</xdr:rowOff>
    </xdr:to>
    <xdr:sp macro="" textlink="">
      <xdr:nvSpPr>
        <xdr:cNvPr id="3" name="Card_1">
          <a:extLst>
            <a:ext uri="{FF2B5EF4-FFF2-40B4-BE49-F238E27FC236}">
              <a16:creationId xmlns:a16="http://schemas.microsoft.com/office/drawing/2014/main" id="{7AE5A2B6-4370-9CF7-5536-C174F096EEFC}"/>
            </a:ext>
          </a:extLst>
        </xdr:cNvPr>
        <xdr:cNvSpPr/>
      </xdr:nvSpPr>
      <xdr:spPr>
        <a:xfrm>
          <a:off x="63500" y="1158240"/>
          <a:ext cx="2159000" cy="1363980"/>
        </a:xfrm>
        <a:prstGeom prst="roundRect">
          <a:avLst>
            <a:gd name="adj" fmla="val 7000"/>
          </a:avLst>
        </a:prstGeom>
        <a:solidFill>
          <a:srgbClr val="FFFFFF"/>
        </a:solidFill>
        <a:ln w="15875">
          <a:solidFill>
            <a:srgbClr val="00897B"/>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0</xdr:col>
      <xdr:colOff>63500</xdr:colOff>
      <xdr:row>5</xdr:row>
      <xdr:rowOff>38100</xdr:rowOff>
    </xdr:from>
    <xdr:to>
      <xdr:col>3</xdr:col>
      <xdr:colOff>508000</xdr:colOff>
      <xdr:row>8</xdr:row>
      <xdr:rowOff>76352</xdr:rowOff>
    </xdr:to>
    <xdr:sp macro="" textlink="">
      <xdr:nvSpPr>
        <xdr:cNvPr id="4" name="Hdr_1">
          <a:extLst>
            <a:ext uri="{FF2B5EF4-FFF2-40B4-BE49-F238E27FC236}">
              <a16:creationId xmlns:a16="http://schemas.microsoft.com/office/drawing/2014/main" id="{B979B6EB-26F3-6765-5C79-F06607D4F8B2}"/>
            </a:ext>
          </a:extLst>
        </xdr:cNvPr>
        <xdr:cNvSpPr/>
      </xdr:nvSpPr>
      <xdr:spPr>
        <a:xfrm>
          <a:off x="63500" y="1158240"/>
          <a:ext cx="2159000" cy="518312"/>
        </a:xfrm>
        <a:prstGeom prst="roundRect">
          <a:avLst>
            <a:gd name="adj" fmla="val 12000"/>
          </a:avLst>
        </a:prstGeom>
        <a:solidFill>
          <a:srgbClr val="00897B"/>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800" b="1">
              <a:solidFill>
                <a:srgbClr val="FFFFFF"/>
              </a:solidFill>
              <a:latin typeface="Calibri" panose="020F0502020204030204" pitchFamily="34" charset="0"/>
            </a:rPr>
            <a:t>TOTAL REVENUE</a:t>
          </a:r>
        </a:p>
      </xdr:txBody>
    </xdr:sp>
    <xdr:clientData/>
  </xdr:twoCellAnchor>
  <xdr:twoCellAnchor>
    <xdr:from>
      <xdr:col>0</xdr:col>
      <xdr:colOff>63500</xdr:colOff>
      <xdr:row>8</xdr:row>
      <xdr:rowOff>76352</xdr:rowOff>
    </xdr:from>
    <xdr:to>
      <xdr:col>3</xdr:col>
      <xdr:colOff>508000</xdr:colOff>
      <xdr:row>13</xdr:row>
      <xdr:rowOff>121920</xdr:rowOff>
    </xdr:to>
    <xdr:sp macro="" textlink="">
      <xdr:nvSpPr>
        <xdr:cNvPr id="5" name="Val_1">
          <a:extLst>
            <a:ext uri="{FF2B5EF4-FFF2-40B4-BE49-F238E27FC236}">
              <a16:creationId xmlns:a16="http://schemas.microsoft.com/office/drawing/2014/main" id="{1F353378-E67F-C751-BCF3-C8A5956AB2ED}"/>
            </a:ext>
          </a:extLst>
        </xdr:cNvPr>
        <xdr:cNvSpPr txBox="1"/>
      </xdr:nvSpPr>
      <xdr:spPr>
        <a:xfrm>
          <a:off x="63500" y="1676552"/>
          <a:ext cx="2159000" cy="845668"/>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IN" sz="1600" b="1">
              <a:solidFill>
                <a:srgbClr val="00897B"/>
              </a:solidFill>
              <a:latin typeface="Calibri" panose="020F0502020204030204" pitchFamily="34" charset="0"/>
            </a:rPr>
            <a:t>3.85M</a:t>
          </a:r>
        </a:p>
      </xdr:txBody>
    </xdr:sp>
    <xdr:clientData/>
  </xdr:twoCellAnchor>
  <xdr:twoCellAnchor>
    <xdr:from>
      <xdr:col>4</xdr:col>
      <xdr:colOff>63500</xdr:colOff>
      <xdr:row>5</xdr:row>
      <xdr:rowOff>38100</xdr:rowOff>
    </xdr:from>
    <xdr:to>
      <xdr:col>7</xdr:col>
      <xdr:colOff>508000</xdr:colOff>
      <xdr:row>13</xdr:row>
      <xdr:rowOff>121920</xdr:rowOff>
    </xdr:to>
    <xdr:sp macro="" textlink="">
      <xdr:nvSpPr>
        <xdr:cNvPr id="7" name="Card_2">
          <a:extLst>
            <a:ext uri="{FF2B5EF4-FFF2-40B4-BE49-F238E27FC236}">
              <a16:creationId xmlns:a16="http://schemas.microsoft.com/office/drawing/2014/main" id="{6F015277-CCD3-D34F-0497-99229D6547AF}"/>
            </a:ext>
          </a:extLst>
        </xdr:cNvPr>
        <xdr:cNvSpPr/>
      </xdr:nvSpPr>
      <xdr:spPr>
        <a:xfrm>
          <a:off x="2349500" y="1158240"/>
          <a:ext cx="2159000" cy="1363980"/>
        </a:xfrm>
        <a:prstGeom prst="roundRect">
          <a:avLst>
            <a:gd name="adj" fmla="val 7000"/>
          </a:avLst>
        </a:prstGeom>
        <a:solidFill>
          <a:srgbClr val="FFFFFF"/>
        </a:solidFill>
        <a:ln w="15875">
          <a:solidFill>
            <a:srgbClr val="2E7D3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63500</xdr:colOff>
      <xdr:row>5</xdr:row>
      <xdr:rowOff>38100</xdr:rowOff>
    </xdr:from>
    <xdr:to>
      <xdr:col>7</xdr:col>
      <xdr:colOff>508000</xdr:colOff>
      <xdr:row>8</xdr:row>
      <xdr:rowOff>76352</xdr:rowOff>
    </xdr:to>
    <xdr:sp macro="" textlink="">
      <xdr:nvSpPr>
        <xdr:cNvPr id="8" name="Hdr_2">
          <a:extLst>
            <a:ext uri="{FF2B5EF4-FFF2-40B4-BE49-F238E27FC236}">
              <a16:creationId xmlns:a16="http://schemas.microsoft.com/office/drawing/2014/main" id="{217F672E-0EAF-B10A-F8C3-49E8CB21D889}"/>
            </a:ext>
          </a:extLst>
        </xdr:cNvPr>
        <xdr:cNvSpPr/>
      </xdr:nvSpPr>
      <xdr:spPr>
        <a:xfrm>
          <a:off x="2349500" y="1158240"/>
          <a:ext cx="2159000" cy="518312"/>
        </a:xfrm>
        <a:prstGeom prst="roundRect">
          <a:avLst>
            <a:gd name="adj" fmla="val 12000"/>
          </a:avLst>
        </a:prstGeom>
        <a:solidFill>
          <a:srgbClr val="2E7D32"/>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800" b="1">
              <a:solidFill>
                <a:srgbClr val="FFFFFF"/>
              </a:solidFill>
              <a:latin typeface="Calibri" panose="020F0502020204030204" pitchFamily="34" charset="0"/>
            </a:rPr>
            <a:t>TOTAL PROFIT</a:t>
          </a:r>
        </a:p>
      </xdr:txBody>
    </xdr:sp>
    <xdr:clientData/>
  </xdr:twoCellAnchor>
  <xdr:twoCellAnchor>
    <xdr:from>
      <xdr:col>4</xdr:col>
      <xdr:colOff>63500</xdr:colOff>
      <xdr:row>8</xdr:row>
      <xdr:rowOff>76352</xdr:rowOff>
    </xdr:from>
    <xdr:to>
      <xdr:col>7</xdr:col>
      <xdr:colOff>508000</xdr:colOff>
      <xdr:row>13</xdr:row>
      <xdr:rowOff>121920</xdr:rowOff>
    </xdr:to>
    <xdr:sp macro="" textlink="">
      <xdr:nvSpPr>
        <xdr:cNvPr id="9" name="Val_2">
          <a:extLst>
            <a:ext uri="{FF2B5EF4-FFF2-40B4-BE49-F238E27FC236}">
              <a16:creationId xmlns:a16="http://schemas.microsoft.com/office/drawing/2014/main" id="{12EB7115-B230-E8B5-9F40-87D81539C701}"/>
            </a:ext>
          </a:extLst>
        </xdr:cNvPr>
        <xdr:cNvSpPr txBox="1"/>
      </xdr:nvSpPr>
      <xdr:spPr>
        <a:xfrm>
          <a:off x="2349500" y="1676552"/>
          <a:ext cx="2159000" cy="845668"/>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IN" sz="1600" b="1">
              <a:solidFill>
                <a:srgbClr val="2E7D32"/>
              </a:solidFill>
              <a:latin typeface="Calibri" panose="020F0502020204030204" pitchFamily="34" charset="0"/>
            </a:rPr>
            <a:t>1.67M</a:t>
          </a:r>
        </a:p>
      </xdr:txBody>
    </xdr:sp>
    <xdr:clientData/>
  </xdr:twoCellAnchor>
  <xdr:twoCellAnchor>
    <xdr:from>
      <xdr:col>8</xdr:col>
      <xdr:colOff>63500</xdr:colOff>
      <xdr:row>5</xdr:row>
      <xdr:rowOff>38100</xdr:rowOff>
    </xdr:from>
    <xdr:to>
      <xdr:col>11</xdr:col>
      <xdr:colOff>508000</xdr:colOff>
      <xdr:row>13</xdr:row>
      <xdr:rowOff>121920</xdr:rowOff>
    </xdr:to>
    <xdr:sp macro="" textlink="">
      <xdr:nvSpPr>
        <xdr:cNvPr id="11" name="Card_3">
          <a:extLst>
            <a:ext uri="{FF2B5EF4-FFF2-40B4-BE49-F238E27FC236}">
              <a16:creationId xmlns:a16="http://schemas.microsoft.com/office/drawing/2014/main" id="{2D5960DC-87C3-4354-9042-84425DDAE35F}"/>
            </a:ext>
          </a:extLst>
        </xdr:cNvPr>
        <xdr:cNvSpPr/>
      </xdr:nvSpPr>
      <xdr:spPr>
        <a:xfrm>
          <a:off x="4635500" y="1158240"/>
          <a:ext cx="2159000" cy="1363980"/>
        </a:xfrm>
        <a:prstGeom prst="roundRect">
          <a:avLst>
            <a:gd name="adj" fmla="val 7000"/>
          </a:avLst>
        </a:prstGeom>
        <a:solidFill>
          <a:srgbClr val="FFFFFF"/>
        </a:solidFill>
        <a:ln w="15875">
          <a:solidFill>
            <a:srgbClr val="F9A825"/>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8</xdr:col>
      <xdr:colOff>63500</xdr:colOff>
      <xdr:row>5</xdr:row>
      <xdr:rowOff>38100</xdr:rowOff>
    </xdr:from>
    <xdr:to>
      <xdr:col>11</xdr:col>
      <xdr:colOff>508000</xdr:colOff>
      <xdr:row>8</xdr:row>
      <xdr:rowOff>76352</xdr:rowOff>
    </xdr:to>
    <xdr:sp macro="" textlink="">
      <xdr:nvSpPr>
        <xdr:cNvPr id="12" name="Hdr_3">
          <a:extLst>
            <a:ext uri="{FF2B5EF4-FFF2-40B4-BE49-F238E27FC236}">
              <a16:creationId xmlns:a16="http://schemas.microsoft.com/office/drawing/2014/main" id="{279676C0-5F64-F4AA-1AE8-DD4042FD77F8}"/>
            </a:ext>
          </a:extLst>
        </xdr:cNvPr>
        <xdr:cNvSpPr/>
      </xdr:nvSpPr>
      <xdr:spPr>
        <a:xfrm>
          <a:off x="4635500" y="1158240"/>
          <a:ext cx="2159000" cy="518312"/>
        </a:xfrm>
        <a:prstGeom prst="roundRect">
          <a:avLst>
            <a:gd name="adj" fmla="val 12000"/>
          </a:avLst>
        </a:prstGeom>
        <a:solidFill>
          <a:srgbClr val="F9A825"/>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800" b="1">
              <a:solidFill>
                <a:srgbClr val="FFFFFF"/>
              </a:solidFill>
              <a:latin typeface="Calibri" panose="020F0502020204030204" pitchFamily="34" charset="0"/>
            </a:rPr>
            <a:t>UNITS SOLD</a:t>
          </a:r>
        </a:p>
      </xdr:txBody>
    </xdr:sp>
    <xdr:clientData/>
  </xdr:twoCellAnchor>
  <xdr:twoCellAnchor>
    <xdr:from>
      <xdr:col>8</xdr:col>
      <xdr:colOff>63500</xdr:colOff>
      <xdr:row>8</xdr:row>
      <xdr:rowOff>76352</xdr:rowOff>
    </xdr:from>
    <xdr:to>
      <xdr:col>11</xdr:col>
      <xdr:colOff>508000</xdr:colOff>
      <xdr:row>13</xdr:row>
      <xdr:rowOff>121920</xdr:rowOff>
    </xdr:to>
    <xdr:sp macro="" textlink="">
      <xdr:nvSpPr>
        <xdr:cNvPr id="13" name="Val_3">
          <a:extLst>
            <a:ext uri="{FF2B5EF4-FFF2-40B4-BE49-F238E27FC236}">
              <a16:creationId xmlns:a16="http://schemas.microsoft.com/office/drawing/2014/main" id="{805377DD-AFC3-77B0-F39E-0F0216739D83}"/>
            </a:ext>
          </a:extLst>
        </xdr:cNvPr>
        <xdr:cNvSpPr txBox="1"/>
      </xdr:nvSpPr>
      <xdr:spPr>
        <a:xfrm>
          <a:off x="4635500" y="1676552"/>
          <a:ext cx="2159000" cy="845668"/>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IN" sz="1600" b="1">
              <a:solidFill>
                <a:srgbClr val="F9A825"/>
              </a:solidFill>
              <a:latin typeface="Calibri" panose="020F0502020204030204" pitchFamily="34" charset="0"/>
            </a:rPr>
            <a:t>140.9K</a:t>
          </a:r>
        </a:p>
      </xdr:txBody>
    </xdr:sp>
    <xdr:clientData/>
  </xdr:twoCellAnchor>
  <xdr:twoCellAnchor>
    <xdr:from>
      <xdr:col>12</xdr:col>
      <xdr:colOff>63500</xdr:colOff>
      <xdr:row>5</xdr:row>
      <xdr:rowOff>38100</xdr:rowOff>
    </xdr:from>
    <xdr:to>
      <xdr:col>15</xdr:col>
      <xdr:colOff>508000</xdr:colOff>
      <xdr:row>13</xdr:row>
      <xdr:rowOff>121920</xdr:rowOff>
    </xdr:to>
    <xdr:sp macro="" textlink="">
      <xdr:nvSpPr>
        <xdr:cNvPr id="15" name="Card_4">
          <a:extLst>
            <a:ext uri="{FF2B5EF4-FFF2-40B4-BE49-F238E27FC236}">
              <a16:creationId xmlns:a16="http://schemas.microsoft.com/office/drawing/2014/main" id="{C6DB0A50-CB58-B9CD-435E-C81D1293537A}"/>
            </a:ext>
          </a:extLst>
        </xdr:cNvPr>
        <xdr:cNvSpPr/>
      </xdr:nvSpPr>
      <xdr:spPr>
        <a:xfrm>
          <a:off x="6921500" y="1158240"/>
          <a:ext cx="2159000" cy="1363980"/>
        </a:xfrm>
        <a:prstGeom prst="roundRect">
          <a:avLst>
            <a:gd name="adj" fmla="val 7000"/>
          </a:avLst>
        </a:prstGeom>
        <a:solidFill>
          <a:srgbClr val="FFFFFF"/>
        </a:solidFill>
        <a:ln w="15875">
          <a:solidFill>
            <a:srgbClr val="B71C1C"/>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12</xdr:col>
      <xdr:colOff>63500</xdr:colOff>
      <xdr:row>5</xdr:row>
      <xdr:rowOff>38100</xdr:rowOff>
    </xdr:from>
    <xdr:to>
      <xdr:col>15</xdr:col>
      <xdr:colOff>508000</xdr:colOff>
      <xdr:row>8</xdr:row>
      <xdr:rowOff>76352</xdr:rowOff>
    </xdr:to>
    <xdr:sp macro="" textlink="">
      <xdr:nvSpPr>
        <xdr:cNvPr id="16" name="Hdr_4">
          <a:extLst>
            <a:ext uri="{FF2B5EF4-FFF2-40B4-BE49-F238E27FC236}">
              <a16:creationId xmlns:a16="http://schemas.microsoft.com/office/drawing/2014/main" id="{1C65E222-269C-8E51-0D22-35F8BF7DCB4A}"/>
            </a:ext>
          </a:extLst>
        </xdr:cNvPr>
        <xdr:cNvSpPr/>
      </xdr:nvSpPr>
      <xdr:spPr>
        <a:xfrm>
          <a:off x="6921500" y="1158240"/>
          <a:ext cx="2159000" cy="518312"/>
        </a:xfrm>
        <a:prstGeom prst="roundRect">
          <a:avLst>
            <a:gd name="adj" fmla="val 12000"/>
          </a:avLst>
        </a:prstGeom>
        <a:solidFill>
          <a:srgbClr val="B71C1C"/>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800" b="1">
              <a:solidFill>
                <a:srgbClr val="FFFFFF"/>
              </a:solidFill>
              <a:latin typeface="Calibri" panose="020F0502020204030204" pitchFamily="34" charset="0"/>
            </a:rPr>
            <a:t>TOTAL EXPENSES</a:t>
          </a:r>
        </a:p>
      </xdr:txBody>
    </xdr:sp>
    <xdr:clientData/>
  </xdr:twoCellAnchor>
  <xdr:twoCellAnchor>
    <xdr:from>
      <xdr:col>12</xdr:col>
      <xdr:colOff>63500</xdr:colOff>
      <xdr:row>8</xdr:row>
      <xdr:rowOff>76352</xdr:rowOff>
    </xdr:from>
    <xdr:to>
      <xdr:col>15</xdr:col>
      <xdr:colOff>508000</xdr:colOff>
      <xdr:row>13</xdr:row>
      <xdr:rowOff>121920</xdr:rowOff>
    </xdr:to>
    <xdr:sp macro="" textlink="">
      <xdr:nvSpPr>
        <xdr:cNvPr id="17" name="Val_4">
          <a:extLst>
            <a:ext uri="{FF2B5EF4-FFF2-40B4-BE49-F238E27FC236}">
              <a16:creationId xmlns:a16="http://schemas.microsoft.com/office/drawing/2014/main" id="{DE6731C1-A4FA-878F-D16B-08450C96D616}"/>
            </a:ext>
          </a:extLst>
        </xdr:cNvPr>
        <xdr:cNvSpPr txBox="1"/>
      </xdr:nvSpPr>
      <xdr:spPr>
        <a:xfrm>
          <a:off x="6921500" y="1676552"/>
          <a:ext cx="2159000" cy="845668"/>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IN" sz="1600" b="1">
              <a:solidFill>
                <a:srgbClr val="B71C1C"/>
              </a:solidFill>
              <a:latin typeface="Calibri" panose="020F0502020204030204" pitchFamily="34" charset="0"/>
            </a:rPr>
            <a:t>2.18M</a:t>
          </a:r>
        </a:p>
      </xdr:txBody>
    </xdr:sp>
    <xdr:clientData/>
  </xdr:twoCellAnchor>
  <xdr:twoCellAnchor>
    <xdr:from>
      <xdr:col>16</xdr:col>
      <xdr:colOff>63500</xdr:colOff>
      <xdr:row>5</xdr:row>
      <xdr:rowOff>38100</xdr:rowOff>
    </xdr:from>
    <xdr:to>
      <xdr:col>19</xdr:col>
      <xdr:colOff>508000</xdr:colOff>
      <xdr:row>13</xdr:row>
      <xdr:rowOff>121920</xdr:rowOff>
    </xdr:to>
    <xdr:sp macro="" textlink="">
      <xdr:nvSpPr>
        <xdr:cNvPr id="19" name="Card_5">
          <a:extLst>
            <a:ext uri="{FF2B5EF4-FFF2-40B4-BE49-F238E27FC236}">
              <a16:creationId xmlns:a16="http://schemas.microsoft.com/office/drawing/2014/main" id="{CCEE6298-5689-C850-DA84-4CD0AFA9D0EB}"/>
            </a:ext>
          </a:extLst>
        </xdr:cNvPr>
        <xdr:cNvSpPr/>
      </xdr:nvSpPr>
      <xdr:spPr>
        <a:xfrm>
          <a:off x="9207500" y="1158240"/>
          <a:ext cx="2159000" cy="1363980"/>
        </a:xfrm>
        <a:prstGeom prst="roundRect">
          <a:avLst>
            <a:gd name="adj" fmla="val 7000"/>
          </a:avLst>
        </a:prstGeom>
        <a:solidFill>
          <a:srgbClr val="FFFFFF"/>
        </a:solidFill>
        <a:ln w="15875">
          <a:solidFill>
            <a:srgbClr val="6A1B9A"/>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16</xdr:col>
      <xdr:colOff>63500</xdr:colOff>
      <xdr:row>5</xdr:row>
      <xdr:rowOff>38100</xdr:rowOff>
    </xdr:from>
    <xdr:to>
      <xdr:col>19</xdr:col>
      <xdr:colOff>508000</xdr:colOff>
      <xdr:row>8</xdr:row>
      <xdr:rowOff>76352</xdr:rowOff>
    </xdr:to>
    <xdr:sp macro="" textlink="">
      <xdr:nvSpPr>
        <xdr:cNvPr id="20" name="Hdr_5">
          <a:extLst>
            <a:ext uri="{FF2B5EF4-FFF2-40B4-BE49-F238E27FC236}">
              <a16:creationId xmlns:a16="http://schemas.microsoft.com/office/drawing/2014/main" id="{28169191-E08E-89BF-6BFC-7712A641D928}"/>
            </a:ext>
          </a:extLst>
        </xdr:cNvPr>
        <xdr:cNvSpPr/>
      </xdr:nvSpPr>
      <xdr:spPr>
        <a:xfrm>
          <a:off x="9207500" y="1158240"/>
          <a:ext cx="2159000" cy="518312"/>
        </a:xfrm>
        <a:prstGeom prst="roundRect">
          <a:avLst>
            <a:gd name="adj" fmla="val 12000"/>
          </a:avLst>
        </a:prstGeom>
        <a:solidFill>
          <a:srgbClr val="6A1B9A"/>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800" b="1">
              <a:solidFill>
                <a:srgbClr val="FFFFFF"/>
              </a:solidFill>
              <a:latin typeface="Calibri" panose="020F0502020204030204" pitchFamily="34" charset="0"/>
            </a:rPr>
            <a:t>PROFIT MARGIN</a:t>
          </a:r>
        </a:p>
      </xdr:txBody>
    </xdr:sp>
    <xdr:clientData/>
  </xdr:twoCellAnchor>
  <xdr:twoCellAnchor>
    <xdr:from>
      <xdr:col>16</xdr:col>
      <xdr:colOff>63500</xdr:colOff>
      <xdr:row>8</xdr:row>
      <xdr:rowOff>76352</xdr:rowOff>
    </xdr:from>
    <xdr:to>
      <xdr:col>19</xdr:col>
      <xdr:colOff>508000</xdr:colOff>
      <xdr:row>13</xdr:row>
      <xdr:rowOff>121920</xdr:rowOff>
    </xdr:to>
    <xdr:sp macro="" textlink="">
      <xdr:nvSpPr>
        <xdr:cNvPr id="21" name="Val_5">
          <a:extLst>
            <a:ext uri="{FF2B5EF4-FFF2-40B4-BE49-F238E27FC236}">
              <a16:creationId xmlns:a16="http://schemas.microsoft.com/office/drawing/2014/main" id="{4EC0B7D8-7BCA-260D-E94A-C2E41EBA6200}"/>
            </a:ext>
          </a:extLst>
        </xdr:cNvPr>
        <xdr:cNvSpPr txBox="1"/>
      </xdr:nvSpPr>
      <xdr:spPr>
        <a:xfrm>
          <a:off x="9207500" y="1676552"/>
          <a:ext cx="2159000" cy="845668"/>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IN" sz="1600" b="1">
              <a:solidFill>
                <a:srgbClr val="6A1B9A"/>
              </a:solidFill>
              <a:latin typeface="Calibri" panose="020F0502020204030204" pitchFamily="34" charset="0"/>
            </a:rPr>
            <a:t>43.5%</a:t>
          </a:r>
        </a:p>
      </xdr:txBody>
    </xdr:sp>
    <xdr:clientData/>
  </xdr:twoCellAnchor>
  <xdr:twoCellAnchor>
    <xdr:from>
      <xdr:col>20</xdr:col>
      <xdr:colOff>63500</xdr:colOff>
      <xdr:row>5</xdr:row>
      <xdr:rowOff>38100</xdr:rowOff>
    </xdr:from>
    <xdr:to>
      <xdr:col>23</xdr:col>
      <xdr:colOff>508000</xdr:colOff>
      <xdr:row>13</xdr:row>
      <xdr:rowOff>121920</xdr:rowOff>
    </xdr:to>
    <xdr:sp macro="" textlink="">
      <xdr:nvSpPr>
        <xdr:cNvPr id="23" name="Card_6">
          <a:extLst>
            <a:ext uri="{FF2B5EF4-FFF2-40B4-BE49-F238E27FC236}">
              <a16:creationId xmlns:a16="http://schemas.microsoft.com/office/drawing/2014/main" id="{5F46379D-E726-F12F-C03E-EA055EA47255}"/>
            </a:ext>
          </a:extLst>
        </xdr:cNvPr>
        <xdr:cNvSpPr/>
      </xdr:nvSpPr>
      <xdr:spPr>
        <a:xfrm>
          <a:off x="11493500" y="1158240"/>
          <a:ext cx="2159000" cy="1363980"/>
        </a:xfrm>
        <a:prstGeom prst="roundRect">
          <a:avLst>
            <a:gd name="adj" fmla="val 7000"/>
          </a:avLst>
        </a:prstGeom>
        <a:solidFill>
          <a:srgbClr val="FFFFFF"/>
        </a:solidFill>
        <a:ln w="15875">
          <a:solidFill>
            <a:srgbClr val="1565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20</xdr:col>
      <xdr:colOff>63500</xdr:colOff>
      <xdr:row>5</xdr:row>
      <xdr:rowOff>38100</xdr:rowOff>
    </xdr:from>
    <xdr:to>
      <xdr:col>23</xdr:col>
      <xdr:colOff>508000</xdr:colOff>
      <xdr:row>8</xdr:row>
      <xdr:rowOff>76352</xdr:rowOff>
    </xdr:to>
    <xdr:sp macro="" textlink="">
      <xdr:nvSpPr>
        <xdr:cNvPr id="24" name="Hdr_6">
          <a:extLst>
            <a:ext uri="{FF2B5EF4-FFF2-40B4-BE49-F238E27FC236}">
              <a16:creationId xmlns:a16="http://schemas.microsoft.com/office/drawing/2014/main" id="{1DC45AB8-8713-99E2-24FE-B6EC8577BF22}"/>
            </a:ext>
          </a:extLst>
        </xdr:cNvPr>
        <xdr:cNvSpPr/>
      </xdr:nvSpPr>
      <xdr:spPr>
        <a:xfrm>
          <a:off x="11493500" y="1158240"/>
          <a:ext cx="2159000" cy="518312"/>
        </a:xfrm>
        <a:prstGeom prst="roundRect">
          <a:avLst>
            <a:gd name="adj" fmla="val 12000"/>
          </a:avLst>
        </a:prstGeom>
        <a:solidFill>
          <a:srgbClr val="1565C0"/>
        </a:solidFill>
        <a:ln w="25400" cap="flat" cmpd="sng" algn="ctr">
          <a:noFill/>
          <a:prstDash val="solid"/>
        </a:ln>
        <a:effectLst/>
        <a:extLst>
          <a:ext uri="{91240B29-F687-4F45-9708-019B960494DF}">
            <a14:hiddenLine xmlns:a14="http://schemas.microsoft.com/office/drawing/2010/main" w="25400" cap="flat" cmpd="sng" algn="ctr">
              <a:solidFill>
                <a:schemeClr val="accent1">
                  <a:shade val="15000"/>
                </a:schemeClr>
              </a:solidFill>
              <a:prstDash val="solid"/>
            </a14:hiddenLine>
          </a:ext>
        </a:ex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800" b="1">
              <a:solidFill>
                <a:srgbClr val="FFFFFF"/>
              </a:solidFill>
              <a:latin typeface="Calibri" panose="020F0502020204030204" pitchFamily="34" charset="0"/>
            </a:rPr>
            <a:t>TOP CATEGORY</a:t>
          </a:r>
        </a:p>
      </xdr:txBody>
    </xdr:sp>
    <xdr:clientData/>
  </xdr:twoCellAnchor>
  <xdr:twoCellAnchor>
    <xdr:from>
      <xdr:col>20</xdr:col>
      <xdr:colOff>63500</xdr:colOff>
      <xdr:row>8</xdr:row>
      <xdr:rowOff>76352</xdr:rowOff>
    </xdr:from>
    <xdr:to>
      <xdr:col>23</xdr:col>
      <xdr:colOff>508000</xdr:colOff>
      <xdr:row>13</xdr:row>
      <xdr:rowOff>121920</xdr:rowOff>
    </xdr:to>
    <xdr:sp macro="" textlink="">
      <xdr:nvSpPr>
        <xdr:cNvPr id="25" name="Val_6">
          <a:extLst>
            <a:ext uri="{FF2B5EF4-FFF2-40B4-BE49-F238E27FC236}">
              <a16:creationId xmlns:a16="http://schemas.microsoft.com/office/drawing/2014/main" id="{6E09F882-F90F-7F8F-14E8-ED13C1E33A92}"/>
            </a:ext>
          </a:extLst>
        </xdr:cNvPr>
        <xdr:cNvSpPr txBox="1"/>
      </xdr:nvSpPr>
      <xdr:spPr>
        <a:xfrm>
          <a:off x="11493500" y="1676552"/>
          <a:ext cx="2159000" cy="845668"/>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IN" sz="1300" b="1">
              <a:solidFill>
                <a:srgbClr val="1565C0"/>
              </a:solidFill>
              <a:latin typeface="Calibri" panose="020F0502020204030204" pitchFamily="34" charset="0"/>
            </a:rPr>
            <a:t>N/A</a:t>
          </a:r>
        </a:p>
      </xdr:txBody>
    </xdr:sp>
    <xdr:clientData/>
  </xdr:twoCellAnchor>
  <xdr:twoCellAnchor>
    <xdr:from>
      <xdr:col>0</xdr:col>
      <xdr:colOff>38100</xdr:colOff>
      <xdr:row>15</xdr:row>
      <xdr:rowOff>38100</xdr:rowOff>
    </xdr:from>
    <xdr:to>
      <xdr:col>12</xdr:col>
      <xdr:colOff>533400</xdr:colOff>
      <xdr:row>32</xdr:row>
      <xdr:rowOff>144780</xdr:rowOff>
    </xdr:to>
    <xdr:graphicFrame macro="">
      <xdr:nvGraphicFramePr>
        <xdr:cNvPr id="26" name="Cht_PT_SalesTrend">
          <a:extLst>
            <a:ext uri="{FF2B5EF4-FFF2-40B4-BE49-F238E27FC236}">
              <a16:creationId xmlns:a16="http://schemas.microsoft.com/office/drawing/2014/main" id="{500462A3-3316-8707-905D-9B6432463BE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38100</xdr:colOff>
      <xdr:row>15</xdr:row>
      <xdr:rowOff>38100</xdr:rowOff>
    </xdr:from>
    <xdr:to>
      <xdr:col>23</xdr:col>
      <xdr:colOff>533400</xdr:colOff>
      <xdr:row>32</xdr:row>
      <xdr:rowOff>144780</xdr:rowOff>
    </xdr:to>
    <xdr:graphicFrame macro="">
      <xdr:nvGraphicFramePr>
        <xdr:cNvPr id="27" name="Cht_PT_CategoryAnalysis">
          <a:extLst>
            <a:ext uri="{FF2B5EF4-FFF2-40B4-BE49-F238E27FC236}">
              <a16:creationId xmlns:a16="http://schemas.microsoft.com/office/drawing/2014/main" id="{C323AF4D-CE48-9AC0-3A07-A8029067D95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38100</xdr:colOff>
      <xdr:row>34</xdr:row>
      <xdr:rowOff>38100</xdr:rowOff>
    </xdr:from>
    <xdr:to>
      <xdr:col>12</xdr:col>
      <xdr:colOff>533400</xdr:colOff>
      <xdr:row>48</xdr:row>
      <xdr:rowOff>160020</xdr:rowOff>
    </xdr:to>
    <xdr:graphicFrame macro="">
      <xdr:nvGraphicFramePr>
        <xdr:cNvPr id="28" name="Cht_PT_ProductRanking">
          <a:extLst>
            <a:ext uri="{FF2B5EF4-FFF2-40B4-BE49-F238E27FC236}">
              <a16:creationId xmlns:a16="http://schemas.microsoft.com/office/drawing/2014/main" id="{E97C0A36-0DA8-9C25-5ECA-848B841277E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13</xdr:col>
      <xdr:colOff>38100</xdr:colOff>
      <xdr:row>34</xdr:row>
      <xdr:rowOff>38100</xdr:rowOff>
    </xdr:from>
    <xdr:to>
      <xdr:col>23</xdr:col>
      <xdr:colOff>533400</xdr:colOff>
      <xdr:row>48</xdr:row>
      <xdr:rowOff>160020</xdr:rowOff>
    </xdr:to>
    <xdr:graphicFrame macro="">
      <xdr:nvGraphicFramePr>
        <xdr:cNvPr id="29" name="Cht_PT_SupplierPerformance">
          <a:extLst>
            <a:ext uri="{FF2B5EF4-FFF2-40B4-BE49-F238E27FC236}">
              <a16:creationId xmlns:a16="http://schemas.microsoft.com/office/drawing/2014/main" id="{8B015DA6-7948-89CC-57FA-D0A458EE58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24</xdr:col>
      <xdr:colOff>50800</xdr:colOff>
      <xdr:row>5</xdr:row>
      <xdr:rowOff>50800</xdr:rowOff>
    </xdr:from>
    <xdr:to>
      <xdr:col>27</xdr:col>
      <xdr:colOff>604520</xdr:colOff>
      <xdr:row>13</xdr:row>
      <xdr:rowOff>154940</xdr:rowOff>
    </xdr:to>
    <mc:AlternateContent xmlns:mc="http://schemas.openxmlformats.org/markup-compatibility/2006">
      <mc:Choice xmlns:a14="http://schemas.microsoft.com/office/drawing/2010/main" Requires="a14">
        <xdr:graphicFrame macro="">
          <xdr:nvGraphicFramePr>
            <xdr:cNvPr id="30" name="SL_Month">
              <a:extLst>
                <a:ext uri="{FF2B5EF4-FFF2-40B4-BE49-F238E27FC236}">
                  <a16:creationId xmlns:a16="http://schemas.microsoft.com/office/drawing/2014/main" id="{77AAC21F-9358-CA14-8CD7-5D940C38355A}"/>
                </a:ext>
              </a:extLst>
            </xdr:cNvPr>
            <xdr:cNvGraphicFramePr/>
          </xdr:nvGraphicFramePr>
          <xdr:xfrm>
            <a:off x="0" y="0"/>
            <a:ext cx="0" cy="0"/>
          </xdr:xfrm>
          <a:graphic>
            <a:graphicData uri="http://schemas.microsoft.com/office/drawing/2010/slicer">
              <sle:slicer xmlns:sle="http://schemas.microsoft.com/office/drawing/2010/slicer" name="SL_Month"/>
            </a:graphicData>
          </a:graphic>
        </xdr:graphicFrame>
      </mc:Choice>
      <mc:Fallback>
        <xdr:sp macro="" textlink="">
          <xdr:nvSpPr>
            <xdr:cNvPr id="0" name=""/>
            <xdr:cNvSpPr>
              <a:spLocks noTextEdit="1"/>
            </xdr:cNvSpPr>
          </xdr:nvSpPr>
          <xdr:spPr>
            <a:xfrm>
              <a:off x="13897429" y="1172029"/>
              <a:ext cx="2513148" cy="141042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24</xdr:col>
      <xdr:colOff>50800</xdr:colOff>
      <xdr:row>14</xdr:row>
      <xdr:rowOff>96520</xdr:rowOff>
    </xdr:from>
    <xdr:to>
      <xdr:col>27</xdr:col>
      <xdr:colOff>604520</xdr:colOff>
      <xdr:row>22</xdr:row>
      <xdr:rowOff>78740</xdr:rowOff>
    </xdr:to>
    <mc:AlternateContent xmlns:mc="http://schemas.openxmlformats.org/markup-compatibility/2006">
      <mc:Choice xmlns:a14="http://schemas.microsoft.com/office/drawing/2010/main" Requires="a14">
        <xdr:graphicFrame macro="">
          <xdr:nvGraphicFramePr>
            <xdr:cNvPr id="31" name="SL_Category">
              <a:extLst>
                <a:ext uri="{FF2B5EF4-FFF2-40B4-BE49-F238E27FC236}">
                  <a16:creationId xmlns:a16="http://schemas.microsoft.com/office/drawing/2014/main" id="{DC8FC4DE-BC69-0AA3-7569-9BF86F9EE8A2}"/>
                </a:ext>
              </a:extLst>
            </xdr:cNvPr>
            <xdr:cNvGraphicFramePr/>
          </xdr:nvGraphicFramePr>
          <xdr:xfrm>
            <a:off x="0" y="0"/>
            <a:ext cx="0" cy="0"/>
          </xdr:xfrm>
          <a:graphic>
            <a:graphicData uri="http://schemas.microsoft.com/office/drawing/2010/slicer">
              <sle:slicer xmlns:sle="http://schemas.microsoft.com/office/drawing/2010/slicer" name="SL_Category"/>
            </a:graphicData>
          </a:graphic>
        </xdr:graphicFrame>
      </mc:Choice>
      <mc:Fallback>
        <xdr:sp macro="" textlink="">
          <xdr:nvSpPr>
            <xdr:cNvPr id="0" name=""/>
            <xdr:cNvSpPr>
              <a:spLocks noTextEdit="1"/>
            </xdr:cNvSpPr>
          </xdr:nvSpPr>
          <xdr:spPr>
            <a:xfrm>
              <a:off x="13897429" y="2687320"/>
              <a:ext cx="2513148" cy="1397363"/>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24</xdr:col>
      <xdr:colOff>50800</xdr:colOff>
      <xdr:row>22</xdr:row>
      <xdr:rowOff>180340</xdr:rowOff>
    </xdr:from>
    <xdr:to>
      <xdr:col>27</xdr:col>
      <xdr:colOff>604520</xdr:colOff>
      <xdr:row>30</xdr:row>
      <xdr:rowOff>101600</xdr:rowOff>
    </xdr:to>
    <mc:AlternateContent xmlns:mc="http://schemas.openxmlformats.org/markup-compatibility/2006">
      <mc:Choice xmlns:a14="http://schemas.microsoft.com/office/drawing/2010/main" Requires="a14">
        <xdr:graphicFrame macro="">
          <xdr:nvGraphicFramePr>
            <xdr:cNvPr id="32" name="SL_Supplier">
              <a:extLst>
                <a:ext uri="{FF2B5EF4-FFF2-40B4-BE49-F238E27FC236}">
                  <a16:creationId xmlns:a16="http://schemas.microsoft.com/office/drawing/2014/main" id="{2BAC932D-F2FE-3BA0-E9CE-1ACEC4415977}"/>
                </a:ext>
              </a:extLst>
            </xdr:cNvPr>
            <xdr:cNvGraphicFramePr/>
          </xdr:nvGraphicFramePr>
          <xdr:xfrm>
            <a:off x="0" y="0"/>
            <a:ext cx="0" cy="0"/>
          </xdr:xfrm>
          <a:graphic>
            <a:graphicData uri="http://schemas.microsoft.com/office/drawing/2010/slicer">
              <sle:slicer xmlns:sle="http://schemas.microsoft.com/office/drawing/2010/slicer" name="SL_Supplier"/>
            </a:graphicData>
          </a:graphic>
        </xdr:graphicFrame>
      </mc:Choice>
      <mc:Fallback>
        <xdr:sp macro="" textlink="">
          <xdr:nvSpPr>
            <xdr:cNvPr id="0" name=""/>
            <xdr:cNvSpPr>
              <a:spLocks noTextEdit="1"/>
            </xdr:cNvSpPr>
          </xdr:nvSpPr>
          <xdr:spPr>
            <a:xfrm>
              <a:off x="13897429" y="4186283"/>
              <a:ext cx="2513148" cy="1401717"/>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24</xdr:col>
      <xdr:colOff>50800</xdr:colOff>
      <xdr:row>31</xdr:row>
      <xdr:rowOff>20320</xdr:rowOff>
    </xdr:from>
    <xdr:to>
      <xdr:col>27</xdr:col>
      <xdr:colOff>604520</xdr:colOff>
      <xdr:row>38</xdr:row>
      <xdr:rowOff>170180</xdr:rowOff>
    </xdr:to>
    <mc:AlternateContent xmlns:mc="http://schemas.openxmlformats.org/markup-compatibility/2006">
      <mc:Choice xmlns:a14="http://schemas.microsoft.com/office/drawing/2010/main" Requires="a14">
        <xdr:graphicFrame macro="">
          <xdr:nvGraphicFramePr>
            <xdr:cNvPr id="33" name="SL_Product">
              <a:extLst>
                <a:ext uri="{FF2B5EF4-FFF2-40B4-BE49-F238E27FC236}">
                  <a16:creationId xmlns:a16="http://schemas.microsoft.com/office/drawing/2014/main" id="{56355C47-DE27-06D5-B1BF-D626954B4379}"/>
                </a:ext>
              </a:extLst>
            </xdr:cNvPr>
            <xdr:cNvGraphicFramePr/>
          </xdr:nvGraphicFramePr>
          <xdr:xfrm>
            <a:off x="0" y="0"/>
            <a:ext cx="0" cy="0"/>
          </xdr:xfrm>
          <a:graphic>
            <a:graphicData uri="http://schemas.microsoft.com/office/drawing/2010/slicer">
              <sle:slicer xmlns:sle="http://schemas.microsoft.com/office/drawing/2010/slicer" name="SL_Product"/>
            </a:graphicData>
          </a:graphic>
        </xdr:graphicFrame>
      </mc:Choice>
      <mc:Fallback>
        <xdr:sp macro="" textlink="">
          <xdr:nvSpPr>
            <xdr:cNvPr id="0" name=""/>
            <xdr:cNvSpPr>
              <a:spLocks noTextEdit="1"/>
            </xdr:cNvSpPr>
          </xdr:nvSpPr>
          <xdr:spPr>
            <a:xfrm>
              <a:off x="13897429" y="5691777"/>
              <a:ext cx="2513148" cy="1379946"/>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38100</xdr:colOff>
      <xdr:row>60</xdr:row>
      <xdr:rowOff>38100</xdr:rowOff>
    </xdr:from>
    <xdr:to>
      <xdr:col>12</xdr:col>
      <xdr:colOff>533400</xdr:colOff>
      <xdr:row>78</xdr:row>
      <xdr:rowOff>144780</xdr:rowOff>
    </xdr:to>
    <xdr:graphicFrame macro="">
      <xdr:nvGraphicFramePr>
        <xdr:cNvPr id="34" name="Cht_PT_InventoryFlow">
          <a:extLst>
            <a:ext uri="{FF2B5EF4-FFF2-40B4-BE49-F238E27FC236}">
              <a16:creationId xmlns:a16="http://schemas.microsoft.com/office/drawing/2014/main" id="{BC29BFEF-0148-3D1F-B8FE-3A8B6BE4B30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13</xdr:col>
      <xdr:colOff>38100</xdr:colOff>
      <xdr:row>60</xdr:row>
      <xdr:rowOff>38100</xdr:rowOff>
    </xdr:from>
    <xdr:to>
      <xdr:col>23</xdr:col>
      <xdr:colOff>533400</xdr:colOff>
      <xdr:row>78</xdr:row>
      <xdr:rowOff>144780</xdr:rowOff>
    </xdr:to>
    <xdr:graphicFrame macro="">
      <xdr:nvGraphicFramePr>
        <xdr:cNvPr id="35" name="Cht_PT_SalesTrend">
          <a:extLst>
            <a:ext uri="{FF2B5EF4-FFF2-40B4-BE49-F238E27FC236}">
              <a16:creationId xmlns:a16="http://schemas.microsoft.com/office/drawing/2014/main" id="{5BB87AD0-709A-EBDF-A063-315973EDFF8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hirendra Shukla" refreshedDate="46192.301116550923" createdVersion="8" refreshedVersion="8" minRefreshableVersion="3" recordCount="500" xr:uid="{D395B6F2-EFE2-4E19-B0FA-0125FA1D237F}">
  <cacheSource type="worksheet">
    <worksheetSource ref="A1:I501" sheet="Data"/>
  </cacheSource>
  <cacheFields count="9">
    <cacheField name="Month" numFmtId="0">
      <sharedItems count="12">
        <s v="May"/>
        <s v="Jan"/>
        <s v="Sep"/>
        <s v="Nov"/>
        <s v="Oct"/>
        <s v="Dec"/>
        <s v="Jun"/>
        <s v="Feb"/>
        <s v="Mar"/>
        <s v="Apr"/>
        <s v="Aug"/>
        <s v="Jul"/>
      </sharedItems>
    </cacheField>
    <cacheField name="Category" numFmtId="0">
      <sharedItems count="5">
        <s v="Office Supplies"/>
        <s v="Accessories"/>
        <s v="Furniture"/>
        <s v="Appliances"/>
        <s v="Electronics"/>
      </sharedItems>
    </cacheField>
    <cacheField name="Product" numFmtId="0">
      <sharedItems count="25">
        <s v="Paper Ream"/>
        <s v="USB Drive"/>
        <s v="Table"/>
        <s v="Router"/>
        <s v="Laptop"/>
        <s v="Chair"/>
        <s v="Cabinet"/>
        <s v="Stapler"/>
        <s v="Shelf"/>
        <s v="Printer"/>
        <s v="Mouse"/>
        <s v="Marker Set"/>
        <s v="Docking Station"/>
        <s v="Desk"/>
        <s v="Projector"/>
        <s v="UPS"/>
        <s v="Webcam"/>
        <s v="Tablet"/>
        <s v="Pen Pack"/>
        <s v="Keyboard"/>
        <s v="Notebook"/>
        <s v="Monitor"/>
        <s v="Scanner"/>
        <s v="Charger"/>
        <s v="Headphones"/>
      </sharedItems>
    </cacheField>
    <cacheField name="Supplier" numFmtId="0">
      <sharedItems count="5">
        <s v="Metro Wholesale"/>
        <s v="Alpha Distributors"/>
        <s v="Prime Traders"/>
        <s v="Global Supply"/>
        <s v="Smart Source"/>
      </sharedItems>
    </cacheField>
    <cacheField name="Revenue" numFmtId="0">
      <sharedItems containsSemiMixedTypes="0" containsString="0" containsNumber="1" minValue="501.65" maxValue="14980.82"/>
    </cacheField>
    <cacheField name="Profit" numFmtId="0">
      <sharedItems containsSemiMixedTypes="0" containsString="0" containsNumber="1" minValue="106.41" maxValue="9580.51"/>
    </cacheField>
    <cacheField name="Expenses" numFmtId="0">
      <sharedItems containsSemiMixedTypes="0" containsString="0" containsNumber="1" minValue="209.16" maxValue="11121.73"/>
    </cacheField>
    <cacheField name="Stock In" numFmtId="0">
      <sharedItems containsSemiMixedTypes="0" containsString="0" containsNumber="1" containsInteger="1" minValue="50" maxValue="999"/>
    </cacheField>
    <cacheField name="Stock Out" numFmtId="0">
      <sharedItems containsSemiMixedTypes="0" containsString="0" containsNumber="1" containsInteger="1" minValue="21" maxValue="898"/>
    </cacheField>
  </cacheFields>
  <extLst>
    <ext xmlns:x14="http://schemas.microsoft.com/office/spreadsheetml/2009/9/main" uri="{725AE2AE-9491-48be-B2B4-4EB974FC3084}">
      <x14:pivotCacheDefinition pivotCacheId="1197930617"/>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00">
  <r>
    <x v="0"/>
    <x v="0"/>
    <x v="0"/>
    <x v="0"/>
    <n v="14388.81"/>
    <n v="6801.16"/>
    <n v="7587.65"/>
    <n v="723"/>
    <n v="313"/>
  </r>
  <r>
    <x v="1"/>
    <x v="1"/>
    <x v="1"/>
    <x v="0"/>
    <n v="2659.48"/>
    <n v="823.54"/>
    <n v="1835.94"/>
    <n v="865"/>
    <n v="170"/>
  </r>
  <r>
    <x v="2"/>
    <x v="0"/>
    <x v="0"/>
    <x v="1"/>
    <n v="14157.5"/>
    <n v="5816.26"/>
    <n v="8341.24"/>
    <n v="595"/>
    <n v="43"/>
  </r>
  <r>
    <x v="3"/>
    <x v="2"/>
    <x v="2"/>
    <x v="2"/>
    <n v="13707.08"/>
    <n v="5928.62"/>
    <n v="7778.46"/>
    <n v="587"/>
    <n v="285"/>
  </r>
  <r>
    <x v="3"/>
    <x v="3"/>
    <x v="3"/>
    <x v="2"/>
    <n v="6924.87"/>
    <n v="3673.04"/>
    <n v="3251.83"/>
    <n v="612"/>
    <n v="73"/>
  </r>
  <r>
    <x v="3"/>
    <x v="4"/>
    <x v="4"/>
    <x v="0"/>
    <n v="10655.79"/>
    <n v="4240.8"/>
    <n v="6414.99"/>
    <n v="711"/>
    <n v="527"/>
  </r>
  <r>
    <x v="1"/>
    <x v="2"/>
    <x v="5"/>
    <x v="2"/>
    <n v="1460.72"/>
    <n v="505.67"/>
    <n v="955.05"/>
    <n v="220"/>
    <n v="125"/>
  </r>
  <r>
    <x v="4"/>
    <x v="2"/>
    <x v="6"/>
    <x v="1"/>
    <n v="1205.4000000000001"/>
    <n v="373.31"/>
    <n v="832.09"/>
    <n v="935"/>
    <n v="44"/>
  </r>
  <r>
    <x v="5"/>
    <x v="0"/>
    <x v="7"/>
    <x v="2"/>
    <n v="9723.61"/>
    <n v="4886.37"/>
    <n v="4837.24"/>
    <n v="310"/>
    <n v="250"/>
  </r>
  <r>
    <x v="4"/>
    <x v="2"/>
    <x v="8"/>
    <x v="2"/>
    <n v="2358.89"/>
    <n v="1264.8599999999999"/>
    <n v="1094.03"/>
    <n v="519"/>
    <n v="491"/>
  </r>
  <r>
    <x v="3"/>
    <x v="2"/>
    <x v="5"/>
    <x v="0"/>
    <n v="5433.79"/>
    <n v="1867.35"/>
    <n v="3566.44"/>
    <n v="280"/>
    <n v="121"/>
  </r>
  <r>
    <x v="1"/>
    <x v="2"/>
    <x v="6"/>
    <x v="0"/>
    <n v="2896.75"/>
    <n v="1031.78"/>
    <n v="1864.97"/>
    <n v="440"/>
    <n v="226"/>
  </r>
  <r>
    <x v="3"/>
    <x v="3"/>
    <x v="9"/>
    <x v="0"/>
    <n v="14070.18"/>
    <n v="2988.95"/>
    <n v="11081.23"/>
    <n v="433"/>
    <n v="302"/>
  </r>
  <r>
    <x v="1"/>
    <x v="4"/>
    <x v="10"/>
    <x v="3"/>
    <n v="6062.18"/>
    <n v="2640.23"/>
    <n v="3421.95"/>
    <n v="904"/>
    <n v="195"/>
  </r>
  <r>
    <x v="5"/>
    <x v="0"/>
    <x v="11"/>
    <x v="4"/>
    <n v="5446.85"/>
    <n v="2471.9499999999998"/>
    <n v="2974.9"/>
    <n v="738"/>
    <n v="247"/>
  </r>
  <r>
    <x v="0"/>
    <x v="1"/>
    <x v="12"/>
    <x v="1"/>
    <n v="3456.72"/>
    <n v="2203.69"/>
    <n v="1253.03"/>
    <n v="589"/>
    <n v="479"/>
  </r>
  <r>
    <x v="6"/>
    <x v="2"/>
    <x v="5"/>
    <x v="2"/>
    <n v="8104.35"/>
    <n v="2860.6"/>
    <n v="5243.75"/>
    <n v="205"/>
    <n v="133"/>
  </r>
  <r>
    <x v="6"/>
    <x v="4"/>
    <x v="4"/>
    <x v="4"/>
    <n v="9641.9599999999991"/>
    <n v="6226.79"/>
    <n v="3415.17"/>
    <n v="751"/>
    <n v="692"/>
  </r>
  <r>
    <x v="4"/>
    <x v="2"/>
    <x v="13"/>
    <x v="2"/>
    <n v="14247.51"/>
    <n v="4563.93"/>
    <n v="9683.58"/>
    <n v="961"/>
    <n v="148"/>
  </r>
  <r>
    <x v="7"/>
    <x v="3"/>
    <x v="14"/>
    <x v="1"/>
    <n v="8121.63"/>
    <n v="3140.51"/>
    <n v="4981.12"/>
    <n v="120"/>
    <n v="57"/>
  </r>
  <r>
    <x v="7"/>
    <x v="3"/>
    <x v="15"/>
    <x v="1"/>
    <n v="6166.73"/>
    <n v="2212.09"/>
    <n v="3954.64"/>
    <n v="857"/>
    <n v="555"/>
  </r>
  <r>
    <x v="1"/>
    <x v="0"/>
    <x v="7"/>
    <x v="0"/>
    <n v="3267.12"/>
    <n v="1530.44"/>
    <n v="1736.68"/>
    <n v="749"/>
    <n v="344"/>
  </r>
  <r>
    <x v="4"/>
    <x v="0"/>
    <x v="7"/>
    <x v="1"/>
    <n v="8130.67"/>
    <n v="4035.22"/>
    <n v="4095.45"/>
    <n v="877"/>
    <n v="356"/>
  </r>
  <r>
    <x v="8"/>
    <x v="2"/>
    <x v="5"/>
    <x v="4"/>
    <n v="14267.18"/>
    <n v="5363.76"/>
    <n v="8903.42"/>
    <n v="779"/>
    <n v="141"/>
  </r>
  <r>
    <x v="2"/>
    <x v="3"/>
    <x v="3"/>
    <x v="2"/>
    <n v="3683.17"/>
    <n v="1582.71"/>
    <n v="2100.46"/>
    <n v="991"/>
    <n v="579"/>
  </r>
  <r>
    <x v="5"/>
    <x v="1"/>
    <x v="16"/>
    <x v="1"/>
    <n v="4875.1400000000003"/>
    <n v="2505"/>
    <n v="2370.14"/>
    <n v="164"/>
    <n v="133"/>
  </r>
  <r>
    <x v="1"/>
    <x v="3"/>
    <x v="9"/>
    <x v="0"/>
    <n v="9682.52"/>
    <n v="5473.33"/>
    <n v="4209.1899999999996"/>
    <n v="626"/>
    <n v="430"/>
  </r>
  <r>
    <x v="0"/>
    <x v="4"/>
    <x v="4"/>
    <x v="2"/>
    <n v="6543.13"/>
    <n v="3871.74"/>
    <n v="2671.39"/>
    <n v="268"/>
    <n v="128"/>
  </r>
  <r>
    <x v="8"/>
    <x v="2"/>
    <x v="8"/>
    <x v="1"/>
    <n v="9006.7000000000007"/>
    <n v="4075.33"/>
    <n v="4931.37"/>
    <n v="800"/>
    <n v="566"/>
  </r>
  <r>
    <x v="9"/>
    <x v="4"/>
    <x v="17"/>
    <x v="3"/>
    <n v="11867.92"/>
    <n v="5362.01"/>
    <n v="6505.91"/>
    <n v="203"/>
    <n v="51"/>
  </r>
  <r>
    <x v="0"/>
    <x v="0"/>
    <x v="18"/>
    <x v="3"/>
    <n v="9257.81"/>
    <n v="4723.0200000000004"/>
    <n v="4534.79"/>
    <n v="373"/>
    <n v="143"/>
  </r>
  <r>
    <x v="7"/>
    <x v="3"/>
    <x v="15"/>
    <x v="1"/>
    <n v="12867.87"/>
    <n v="5623.02"/>
    <n v="7244.85"/>
    <n v="70"/>
    <n v="70"/>
  </r>
  <r>
    <x v="4"/>
    <x v="2"/>
    <x v="2"/>
    <x v="1"/>
    <n v="5347.74"/>
    <n v="2328.2399999999998"/>
    <n v="3019.5"/>
    <n v="985"/>
    <n v="838"/>
  </r>
  <r>
    <x v="8"/>
    <x v="4"/>
    <x v="19"/>
    <x v="1"/>
    <n v="13921.4"/>
    <n v="4945.5"/>
    <n v="8975.9"/>
    <n v="664"/>
    <n v="226"/>
  </r>
  <r>
    <x v="1"/>
    <x v="0"/>
    <x v="20"/>
    <x v="1"/>
    <n v="6041.41"/>
    <n v="2203.48"/>
    <n v="3837.93"/>
    <n v="945"/>
    <n v="566"/>
  </r>
  <r>
    <x v="2"/>
    <x v="0"/>
    <x v="20"/>
    <x v="4"/>
    <n v="3184.33"/>
    <n v="1396.7"/>
    <n v="1787.63"/>
    <n v="635"/>
    <n v="71"/>
  </r>
  <r>
    <x v="5"/>
    <x v="2"/>
    <x v="8"/>
    <x v="1"/>
    <n v="12343.62"/>
    <n v="3351.4"/>
    <n v="8992.2199999999993"/>
    <n v="892"/>
    <n v="194"/>
  </r>
  <r>
    <x v="10"/>
    <x v="4"/>
    <x v="21"/>
    <x v="3"/>
    <n v="13522.35"/>
    <n v="4214.3999999999996"/>
    <n v="9307.9500000000007"/>
    <n v="799"/>
    <n v="163"/>
  </r>
  <r>
    <x v="7"/>
    <x v="4"/>
    <x v="10"/>
    <x v="3"/>
    <n v="6748.37"/>
    <n v="3443.53"/>
    <n v="3304.84"/>
    <n v="662"/>
    <n v="269"/>
  </r>
  <r>
    <x v="0"/>
    <x v="2"/>
    <x v="6"/>
    <x v="1"/>
    <n v="9203.86"/>
    <n v="2655.23"/>
    <n v="6548.63"/>
    <n v="106"/>
    <n v="35"/>
  </r>
  <r>
    <x v="3"/>
    <x v="3"/>
    <x v="15"/>
    <x v="3"/>
    <n v="11087.64"/>
    <n v="4377.05"/>
    <n v="6710.59"/>
    <n v="634"/>
    <n v="536"/>
  </r>
  <r>
    <x v="5"/>
    <x v="2"/>
    <x v="13"/>
    <x v="3"/>
    <n v="5935.37"/>
    <n v="2869.52"/>
    <n v="3065.85"/>
    <n v="650"/>
    <n v="601"/>
  </r>
  <r>
    <x v="2"/>
    <x v="2"/>
    <x v="6"/>
    <x v="4"/>
    <n v="11052.99"/>
    <n v="6203.37"/>
    <n v="4849.62"/>
    <n v="62"/>
    <n v="48"/>
  </r>
  <r>
    <x v="3"/>
    <x v="3"/>
    <x v="9"/>
    <x v="1"/>
    <n v="3737.5"/>
    <n v="2252.4499999999998"/>
    <n v="1485.05"/>
    <n v="107"/>
    <n v="64"/>
  </r>
  <r>
    <x v="1"/>
    <x v="0"/>
    <x v="7"/>
    <x v="2"/>
    <n v="5913.4"/>
    <n v="1715.64"/>
    <n v="4197.76"/>
    <n v="824"/>
    <n v="203"/>
  </r>
  <r>
    <x v="7"/>
    <x v="3"/>
    <x v="3"/>
    <x v="3"/>
    <n v="4289.1499999999996"/>
    <n v="2299.2199999999998"/>
    <n v="1989.93"/>
    <n v="70"/>
    <n v="27"/>
  </r>
  <r>
    <x v="11"/>
    <x v="3"/>
    <x v="22"/>
    <x v="2"/>
    <n v="5865.31"/>
    <n v="3306.03"/>
    <n v="2559.2800000000002"/>
    <n v="858"/>
    <n v="205"/>
  </r>
  <r>
    <x v="4"/>
    <x v="4"/>
    <x v="21"/>
    <x v="1"/>
    <n v="8111.66"/>
    <n v="3834.22"/>
    <n v="4277.4399999999996"/>
    <n v="506"/>
    <n v="433"/>
  </r>
  <r>
    <x v="11"/>
    <x v="2"/>
    <x v="6"/>
    <x v="1"/>
    <n v="2412.66"/>
    <n v="1268.77"/>
    <n v="1143.8900000000001"/>
    <n v="261"/>
    <n v="173"/>
  </r>
  <r>
    <x v="9"/>
    <x v="1"/>
    <x v="12"/>
    <x v="3"/>
    <n v="1241.1600000000001"/>
    <n v="390.3"/>
    <n v="850.86"/>
    <n v="222"/>
    <n v="195"/>
  </r>
  <r>
    <x v="2"/>
    <x v="3"/>
    <x v="9"/>
    <x v="0"/>
    <n v="10809.64"/>
    <n v="5664.75"/>
    <n v="5144.8900000000003"/>
    <n v="300"/>
    <n v="22"/>
  </r>
  <r>
    <x v="0"/>
    <x v="0"/>
    <x v="18"/>
    <x v="1"/>
    <n v="12818.44"/>
    <n v="4148.46"/>
    <n v="8669.98"/>
    <n v="844"/>
    <n v="39"/>
  </r>
  <r>
    <x v="9"/>
    <x v="0"/>
    <x v="20"/>
    <x v="2"/>
    <n v="6337.54"/>
    <n v="2618.4499999999998"/>
    <n v="3719.09"/>
    <n v="305"/>
    <n v="28"/>
  </r>
  <r>
    <x v="2"/>
    <x v="4"/>
    <x v="21"/>
    <x v="2"/>
    <n v="4544.12"/>
    <n v="1151.24"/>
    <n v="3392.88"/>
    <n v="763"/>
    <n v="604"/>
  </r>
  <r>
    <x v="2"/>
    <x v="0"/>
    <x v="20"/>
    <x v="3"/>
    <n v="5386.7"/>
    <n v="2057.83"/>
    <n v="3328.87"/>
    <n v="442"/>
    <n v="195"/>
  </r>
  <r>
    <x v="7"/>
    <x v="1"/>
    <x v="12"/>
    <x v="4"/>
    <n v="11131.4"/>
    <n v="4633.8999999999996"/>
    <n v="6497.5"/>
    <n v="576"/>
    <n v="217"/>
  </r>
  <r>
    <x v="11"/>
    <x v="2"/>
    <x v="6"/>
    <x v="3"/>
    <n v="13109.57"/>
    <n v="4976.5600000000004"/>
    <n v="8133.01"/>
    <n v="916"/>
    <n v="282"/>
  </r>
  <r>
    <x v="5"/>
    <x v="1"/>
    <x v="1"/>
    <x v="3"/>
    <n v="2278.75"/>
    <n v="793.68"/>
    <n v="1485.07"/>
    <n v="870"/>
    <n v="154"/>
  </r>
  <r>
    <x v="2"/>
    <x v="4"/>
    <x v="19"/>
    <x v="0"/>
    <n v="4001.25"/>
    <n v="801.85"/>
    <n v="3199.4"/>
    <n v="800"/>
    <n v="418"/>
  </r>
  <r>
    <x v="2"/>
    <x v="4"/>
    <x v="10"/>
    <x v="4"/>
    <n v="8835.01"/>
    <n v="4056.96"/>
    <n v="4778.05"/>
    <n v="398"/>
    <n v="105"/>
  </r>
  <r>
    <x v="11"/>
    <x v="0"/>
    <x v="18"/>
    <x v="0"/>
    <n v="10156.23"/>
    <n v="3111.29"/>
    <n v="7044.94"/>
    <n v="313"/>
    <n v="71"/>
  </r>
  <r>
    <x v="2"/>
    <x v="1"/>
    <x v="23"/>
    <x v="0"/>
    <n v="8903.11"/>
    <n v="4244.68"/>
    <n v="4658.43"/>
    <n v="117"/>
    <n v="22"/>
  </r>
  <r>
    <x v="0"/>
    <x v="1"/>
    <x v="16"/>
    <x v="2"/>
    <n v="12441.2"/>
    <n v="3351.24"/>
    <n v="9089.9599999999991"/>
    <n v="614"/>
    <n v="87"/>
  </r>
  <r>
    <x v="1"/>
    <x v="2"/>
    <x v="5"/>
    <x v="4"/>
    <n v="1187.19"/>
    <n v="662.71"/>
    <n v="524.48"/>
    <n v="951"/>
    <n v="788"/>
  </r>
  <r>
    <x v="11"/>
    <x v="2"/>
    <x v="8"/>
    <x v="0"/>
    <n v="741.81"/>
    <n v="408.03"/>
    <n v="333.78"/>
    <n v="580"/>
    <n v="476"/>
  </r>
  <r>
    <x v="10"/>
    <x v="0"/>
    <x v="0"/>
    <x v="0"/>
    <n v="7676.97"/>
    <n v="3054.15"/>
    <n v="4622.82"/>
    <n v="71"/>
    <n v="40"/>
  </r>
  <r>
    <x v="3"/>
    <x v="4"/>
    <x v="10"/>
    <x v="0"/>
    <n v="14051.07"/>
    <n v="8572.56"/>
    <n v="5478.51"/>
    <n v="873"/>
    <n v="787"/>
  </r>
  <r>
    <x v="11"/>
    <x v="4"/>
    <x v="4"/>
    <x v="1"/>
    <n v="4047.54"/>
    <n v="2075.6799999999998"/>
    <n v="1971.86"/>
    <n v="635"/>
    <n v="485"/>
  </r>
  <r>
    <x v="10"/>
    <x v="0"/>
    <x v="11"/>
    <x v="2"/>
    <n v="9187.18"/>
    <n v="3970.45"/>
    <n v="5216.7299999999996"/>
    <n v="467"/>
    <n v="151"/>
  </r>
  <r>
    <x v="6"/>
    <x v="0"/>
    <x v="11"/>
    <x v="2"/>
    <n v="9509.06"/>
    <n v="4936.29"/>
    <n v="4572.7700000000004"/>
    <n v="840"/>
    <n v="306"/>
  </r>
  <r>
    <x v="0"/>
    <x v="3"/>
    <x v="14"/>
    <x v="3"/>
    <n v="8377.1200000000008"/>
    <n v="3540.57"/>
    <n v="4836.55"/>
    <n v="209"/>
    <n v="106"/>
  </r>
  <r>
    <x v="1"/>
    <x v="3"/>
    <x v="9"/>
    <x v="1"/>
    <n v="638.4"/>
    <n v="398.26"/>
    <n v="240.14"/>
    <n v="701"/>
    <n v="201"/>
  </r>
  <r>
    <x v="10"/>
    <x v="0"/>
    <x v="18"/>
    <x v="1"/>
    <n v="8651.7999999999993"/>
    <n v="5047.1400000000003"/>
    <n v="3604.66"/>
    <n v="833"/>
    <n v="678"/>
  </r>
  <r>
    <x v="10"/>
    <x v="1"/>
    <x v="1"/>
    <x v="4"/>
    <n v="5796.67"/>
    <n v="3323.97"/>
    <n v="2472.6999999999998"/>
    <n v="328"/>
    <n v="293"/>
  </r>
  <r>
    <x v="9"/>
    <x v="4"/>
    <x v="19"/>
    <x v="4"/>
    <n v="6638.88"/>
    <n v="2682.62"/>
    <n v="3956.26"/>
    <n v="865"/>
    <n v="480"/>
  </r>
  <r>
    <x v="7"/>
    <x v="4"/>
    <x v="19"/>
    <x v="0"/>
    <n v="612.66999999999996"/>
    <n v="198.75"/>
    <n v="413.92"/>
    <n v="783"/>
    <n v="110"/>
  </r>
  <r>
    <x v="0"/>
    <x v="3"/>
    <x v="22"/>
    <x v="3"/>
    <n v="4573.2"/>
    <n v="1600.69"/>
    <n v="2972.51"/>
    <n v="671"/>
    <n v="117"/>
  </r>
  <r>
    <x v="6"/>
    <x v="0"/>
    <x v="18"/>
    <x v="0"/>
    <n v="3981.13"/>
    <n v="964.62"/>
    <n v="3016.51"/>
    <n v="652"/>
    <n v="280"/>
  </r>
  <r>
    <x v="5"/>
    <x v="0"/>
    <x v="0"/>
    <x v="3"/>
    <n v="12072.88"/>
    <n v="6040.73"/>
    <n v="6032.15"/>
    <n v="250"/>
    <n v="120"/>
  </r>
  <r>
    <x v="3"/>
    <x v="2"/>
    <x v="6"/>
    <x v="3"/>
    <n v="5632.2"/>
    <n v="3586.66"/>
    <n v="2045.54"/>
    <n v="329"/>
    <n v="205"/>
  </r>
  <r>
    <x v="9"/>
    <x v="3"/>
    <x v="15"/>
    <x v="1"/>
    <n v="11277.22"/>
    <n v="5465.81"/>
    <n v="5811.41"/>
    <n v="404"/>
    <n v="105"/>
  </r>
  <r>
    <x v="2"/>
    <x v="1"/>
    <x v="24"/>
    <x v="2"/>
    <n v="7137.14"/>
    <n v="3885.38"/>
    <n v="3251.76"/>
    <n v="418"/>
    <n v="282"/>
  </r>
  <r>
    <x v="5"/>
    <x v="4"/>
    <x v="19"/>
    <x v="4"/>
    <n v="14069.6"/>
    <n v="6817"/>
    <n v="7252.6"/>
    <n v="860"/>
    <n v="230"/>
  </r>
  <r>
    <x v="6"/>
    <x v="4"/>
    <x v="10"/>
    <x v="4"/>
    <n v="13600.15"/>
    <n v="3203.58"/>
    <n v="10396.57"/>
    <n v="666"/>
    <n v="51"/>
  </r>
  <r>
    <x v="9"/>
    <x v="1"/>
    <x v="23"/>
    <x v="0"/>
    <n v="9370.0400000000009"/>
    <n v="3915.76"/>
    <n v="5454.28"/>
    <n v="116"/>
    <n v="89"/>
  </r>
  <r>
    <x v="2"/>
    <x v="4"/>
    <x v="21"/>
    <x v="3"/>
    <n v="2083.7199999999998"/>
    <n v="1186.05"/>
    <n v="897.67"/>
    <n v="316"/>
    <n v="137"/>
  </r>
  <r>
    <x v="9"/>
    <x v="1"/>
    <x v="24"/>
    <x v="3"/>
    <n v="13927.16"/>
    <n v="3997.86"/>
    <n v="9929.2999999999993"/>
    <n v="997"/>
    <n v="607"/>
  </r>
  <r>
    <x v="2"/>
    <x v="3"/>
    <x v="14"/>
    <x v="2"/>
    <n v="13520.89"/>
    <n v="8677.24"/>
    <n v="4843.6499999999996"/>
    <n v="926"/>
    <n v="306"/>
  </r>
  <r>
    <x v="11"/>
    <x v="1"/>
    <x v="24"/>
    <x v="2"/>
    <n v="7331.92"/>
    <n v="1719.75"/>
    <n v="5612.17"/>
    <n v="382"/>
    <n v="37"/>
  </r>
  <r>
    <x v="7"/>
    <x v="0"/>
    <x v="20"/>
    <x v="3"/>
    <n v="8846.35"/>
    <n v="4816.83"/>
    <n v="4029.52"/>
    <n v="612"/>
    <n v="466"/>
  </r>
  <r>
    <x v="4"/>
    <x v="3"/>
    <x v="9"/>
    <x v="2"/>
    <n v="1356.3"/>
    <n v="316.57"/>
    <n v="1039.73"/>
    <n v="334"/>
    <n v="288"/>
  </r>
  <r>
    <x v="10"/>
    <x v="0"/>
    <x v="20"/>
    <x v="1"/>
    <n v="3551.21"/>
    <n v="771.59"/>
    <n v="2779.62"/>
    <n v="138"/>
    <n v="114"/>
  </r>
  <r>
    <x v="3"/>
    <x v="1"/>
    <x v="1"/>
    <x v="1"/>
    <n v="9274.8799999999992"/>
    <n v="4829.8900000000003"/>
    <n v="4444.99"/>
    <n v="171"/>
    <n v="84"/>
  </r>
  <r>
    <x v="2"/>
    <x v="0"/>
    <x v="0"/>
    <x v="2"/>
    <n v="705.86"/>
    <n v="349.74"/>
    <n v="356.12"/>
    <n v="675"/>
    <n v="377"/>
  </r>
  <r>
    <x v="10"/>
    <x v="2"/>
    <x v="5"/>
    <x v="0"/>
    <n v="6927.79"/>
    <n v="4268.05"/>
    <n v="2659.74"/>
    <n v="811"/>
    <n v="258"/>
  </r>
  <r>
    <x v="6"/>
    <x v="3"/>
    <x v="3"/>
    <x v="0"/>
    <n v="7933.78"/>
    <n v="1644.9"/>
    <n v="6288.88"/>
    <n v="615"/>
    <n v="256"/>
  </r>
  <r>
    <x v="2"/>
    <x v="1"/>
    <x v="12"/>
    <x v="3"/>
    <n v="7577.16"/>
    <n v="4731.3500000000004"/>
    <n v="2845.81"/>
    <n v="587"/>
    <n v="371"/>
  </r>
  <r>
    <x v="9"/>
    <x v="2"/>
    <x v="13"/>
    <x v="1"/>
    <n v="7206.1"/>
    <n v="2242.48"/>
    <n v="4963.62"/>
    <n v="377"/>
    <n v="348"/>
  </r>
  <r>
    <x v="10"/>
    <x v="4"/>
    <x v="4"/>
    <x v="2"/>
    <n v="1407.75"/>
    <n v="719.39"/>
    <n v="688.36"/>
    <n v="428"/>
    <n v="274"/>
  </r>
  <r>
    <x v="3"/>
    <x v="0"/>
    <x v="11"/>
    <x v="0"/>
    <n v="8540.58"/>
    <n v="5531.02"/>
    <n v="3009.56"/>
    <n v="169"/>
    <n v="150"/>
  </r>
  <r>
    <x v="3"/>
    <x v="0"/>
    <x v="0"/>
    <x v="0"/>
    <n v="10849.99"/>
    <n v="5372.21"/>
    <n v="5477.78"/>
    <n v="522"/>
    <n v="187"/>
  </r>
  <r>
    <x v="1"/>
    <x v="0"/>
    <x v="11"/>
    <x v="1"/>
    <n v="12348.28"/>
    <n v="4588.57"/>
    <n v="7759.71"/>
    <n v="567"/>
    <n v="302"/>
  </r>
  <r>
    <x v="8"/>
    <x v="1"/>
    <x v="12"/>
    <x v="2"/>
    <n v="6949.6"/>
    <n v="3520.18"/>
    <n v="3429.42"/>
    <n v="878"/>
    <n v="761"/>
  </r>
  <r>
    <x v="1"/>
    <x v="4"/>
    <x v="17"/>
    <x v="1"/>
    <n v="9014.52"/>
    <n v="5617.11"/>
    <n v="3397.41"/>
    <n v="74"/>
    <n v="50"/>
  </r>
  <r>
    <x v="9"/>
    <x v="4"/>
    <x v="4"/>
    <x v="4"/>
    <n v="8703.93"/>
    <n v="2285.44"/>
    <n v="6418.49"/>
    <n v="126"/>
    <n v="51"/>
  </r>
  <r>
    <x v="6"/>
    <x v="4"/>
    <x v="19"/>
    <x v="1"/>
    <n v="8317.73"/>
    <n v="4244.22"/>
    <n v="4073.51"/>
    <n v="486"/>
    <n v="369"/>
  </r>
  <r>
    <x v="7"/>
    <x v="4"/>
    <x v="10"/>
    <x v="0"/>
    <n v="2076.39"/>
    <n v="780.31"/>
    <n v="1296.08"/>
    <n v="52"/>
    <n v="45"/>
  </r>
  <r>
    <x v="11"/>
    <x v="2"/>
    <x v="2"/>
    <x v="1"/>
    <n v="13003.23"/>
    <n v="3939.44"/>
    <n v="9063.7900000000009"/>
    <n v="775"/>
    <n v="118"/>
  </r>
  <r>
    <x v="4"/>
    <x v="1"/>
    <x v="1"/>
    <x v="4"/>
    <n v="10052.83"/>
    <n v="4260.28"/>
    <n v="5792.55"/>
    <n v="193"/>
    <n v="182"/>
  </r>
  <r>
    <x v="10"/>
    <x v="4"/>
    <x v="10"/>
    <x v="1"/>
    <n v="13698.01"/>
    <n v="5990.59"/>
    <n v="7707.42"/>
    <n v="925"/>
    <n v="713"/>
  </r>
  <r>
    <x v="8"/>
    <x v="1"/>
    <x v="1"/>
    <x v="3"/>
    <n v="12439.69"/>
    <n v="6804.85"/>
    <n v="5634.84"/>
    <n v="346"/>
    <n v="187"/>
  </r>
  <r>
    <x v="5"/>
    <x v="3"/>
    <x v="22"/>
    <x v="2"/>
    <n v="4897.6899999999996"/>
    <n v="2156.52"/>
    <n v="2741.17"/>
    <n v="554"/>
    <n v="551"/>
  </r>
  <r>
    <x v="7"/>
    <x v="3"/>
    <x v="3"/>
    <x v="4"/>
    <n v="10277.049999999999"/>
    <n v="4105.6400000000003"/>
    <n v="6171.41"/>
    <n v="493"/>
    <n v="413"/>
  </r>
  <r>
    <x v="6"/>
    <x v="4"/>
    <x v="19"/>
    <x v="3"/>
    <n v="6202.83"/>
    <n v="3029.7"/>
    <n v="3173.13"/>
    <n v="143"/>
    <n v="108"/>
  </r>
  <r>
    <x v="5"/>
    <x v="1"/>
    <x v="1"/>
    <x v="2"/>
    <n v="4152.95"/>
    <n v="1941.7"/>
    <n v="2211.25"/>
    <n v="193"/>
    <n v="62"/>
  </r>
  <r>
    <x v="8"/>
    <x v="4"/>
    <x v="10"/>
    <x v="2"/>
    <n v="11290.41"/>
    <n v="7058.65"/>
    <n v="4231.76"/>
    <n v="595"/>
    <n v="591"/>
  </r>
  <r>
    <x v="8"/>
    <x v="3"/>
    <x v="9"/>
    <x v="4"/>
    <n v="12909.13"/>
    <n v="3433.18"/>
    <n v="9475.9500000000007"/>
    <n v="254"/>
    <n v="162"/>
  </r>
  <r>
    <x v="9"/>
    <x v="3"/>
    <x v="22"/>
    <x v="3"/>
    <n v="4551.63"/>
    <n v="1892.72"/>
    <n v="2658.91"/>
    <n v="143"/>
    <n v="101"/>
  </r>
  <r>
    <x v="4"/>
    <x v="4"/>
    <x v="17"/>
    <x v="1"/>
    <n v="11580.16"/>
    <n v="6349.07"/>
    <n v="5231.09"/>
    <n v="561"/>
    <n v="131"/>
  </r>
  <r>
    <x v="8"/>
    <x v="3"/>
    <x v="9"/>
    <x v="1"/>
    <n v="7627.63"/>
    <n v="2407.3200000000002"/>
    <n v="5220.3100000000004"/>
    <n v="560"/>
    <n v="334"/>
  </r>
  <r>
    <x v="3"/>
    <x v="3"/>
    <x v="14"/>
    <x v="1"/>
    <n v="4898.24"/>
    <n v="1231.3900000000001"/>
    <n v="3666.85"/>
    <n v="279"/>
    <n v="38"/>
  </r>
  <r>
    <x v="11"/>
    <x v="0"/>
    <x v="7"/>
    <x v="4"/>
    <n v="8653.7000000000007"/>
    <n v="3768.53"/>
    <n v="4885.17"/>
    <n v="162"/>
    <n v="79"/>
  </r>
  <r>
    <x v="10"/>
    <x v="1"/>
    <x v="23"/>
    <x v="2"/>
    <n v="2853.22"/>
    <n v="1621.14"/>
    <n v="1232.08"/>
    <n v="359"/>
    <n v="281"/>
  </r>
  <r>
    <x v="5"/>
    <x v="0"/>
    <x v="20"/>
    <x v="2"/>
    <n v="14572.04"/>
    <n v="4145.46"/>
    <n v="10426.58"/>
    <n v="723"/>
    <n v="248"/>
  </r>
  <r>
    <x v="9"/>
    <x v="4"/>
    <x v="10"/>
    <x v="0"/>
    <n v="3258.92"/>
    <n v="1561.77"/>
    <n v="1697.15"/>
    <n v="932"/>
    <n v="896"/>
  </r>
  <r>
    <x v="2"/>
    <x v="0"/>
    <x v="7"/>
    <x v="4"/>
    <n v="6428.15"/>
    <n v="3163.17"/>
    <n v="3264.98"/>
    <n v="427"/>
    <n v="111"/>
  </r>
  <r>
    <x v="3"/>
    <x v="1"/>
    <x v="16"/>
    <x v="2"/>
    <n v="3080.02"/>
    <n v="1749.29"/>
    <n v="1330.73"/>
    <n v="974"/>
    <n v="636"/>
  </r>
  <r>
    <x v="11"/>
    <x v="0"/>
    <x v="0"/>
    <x v="3"/>
    <n v="8808.66"/>
    <n v="4522.1400000000003"/>
    <n v="4286.5200000000004"/>
    <n v="748"/>
    <n v="653"/>
  </r>
  <r>
    <x v="5"/>
    <x v="2"/>
    <x v="8"/>
    <x v="4"/>
    <n v="14145.79"/>
    <n v="6184.93"/>
    <n v="7960.86"/>
    <n v="905"/>
    <n v="898"/>
  </r>
  <r>
    <x v="11"/>
    <x v="0"/>
    <x v="18"/>
    <x v="3"/>
    <n v="948.45"/>
    <n v="571.15"/>
    <n v="377.3"/>
    <n v="318"/>
    <n v="284"/>
  </r>
  <r>
    <x v="3"/>
    <x v="1"/>
    <x v="24"/>
    <x v="3"/>
    <n v="12747.25"/>
    <n v="7310.83"/>
    <n v="5436.42"/>
    <n v="331"/>
    <n v="321"/>
  </r>
  <r>
    <x v="6"/>
    <x v="1"/>
    <x v="23"/>
    <x v="2"/>
    <n v="12974.35"/>
    <n v="3134.72"/>
    <n v="9839.6299999999992"/>
    <n v="70"/>
    <n v="38"/>
  </r>
  <r>
    <x v="7"/>
    <x v="2"/>
    <x v="6"/>
    <x v="3"/>
    <n v="5124.1899999999996"/>
    <n v="2168.23"/>
    <n v="2955.96"/>
    <n v="462"/>
    <n v="449"/>
  </r>
  <r>
    <x v="7"/>
    <x v="1"/>
    <x v="1"/>
    <x v="1"/>
    <n v="1666.78"/>
    <n v="602.77"/>
    <n v="1064.01"/>
    <n v="582"/>
    <n v="455"/>
  </r>
  <r>
    <x v="5"/>
    <x v="0"/>
    <x v="11"/>
    <x v="4"/>
    <n v="4493.1099999999997"/>
    <n v="1175.27"/>
    <n v="3317.84"/>
    <n v="450"/>
    <n v="95"/>
  </r>
  <r>
    <x v="5"/>
    <x v="1"/>
    <x v="24"/>
    <x v="2"/>
    <n v="7540.99"/>
    <n v="1575.05"/>
    <n v="5965.94"/>
    <n v="889"/>
    <n v="322"/>
  </r>
  <r>
    <x v="7"/>
    <x v="4"/>
    <x v="4"/>
    <x v="0"/>
    <n v="4007.7"/>
    <n v="1122.6500000000001"/>
    <n v="2885.05"/>
    <n v="575"/>
    <n v="415"/>
  </r>
  <r>
    <x v="6"/>
    <x v="4"/>
    <x v="21"/>
    <x v="3"/>
    <n v="8762.77"/>
    <n v="3417.41"/>
    <n v="5345.36"/>
    <n v="842"/>
    <n v="655"/>
  </r>
  <r>
    <x v="5"/>
    <x v="4"/>
    <x v="17"/>
    <x v="0"/>
    <n v="508.9"/>
    <n v="106.41"/>
    <n v="402.49"/>
    <n v="472"/>
    <n v="457"/>
  </r>
  <r>
    <x v="5"/>
    <x v="1"/>
    <x v="24"/>
    <x v="3"/>
    <n v="3874.4"/>
    <n v="1107.9000000000001"/>
    <n v="2766.5"/>
    <n v="790"/>
    <n v="509"/>
  </r>
  <r>
    <x v="0"/>
    <x v="4"/>
    <x v="21"/>
    <x v="4"/>
    <n v="10945.22"/>
    <n v="6414.72"/>
    <n v="4530.5"/>
    <n v="785"/>
    <n v="538"/>
  </r>
  <r>
    <x v="1"/>
    <x v="1"/>
    <x v="12"/>
    <x v="3"/>
    <n v="501.65"/>
    <n v="292.49"/>
    <n v="209.16"/>
    <n v="229"/>
    <n v="221"/>
  </r>
  <r>
    <x v="0"/>
    <x v="0"/>
    <x v="0"/>
    <x v="4"/>
    <n v="10796.48"/>
    <n v="6331.57"/>
    <n v="4464.91"/>
    <n v="920"/>
    <n v="521"/>
  </r>
  <r>
    <x v="4"/>
    <x v="0"/>
    <x v="0"/>
    <x v="2"/>
    <n v="11045.12"/>
    <n v="5417.89"/>
    <n v="5627.23"/>
    <n v="528"/>
    <n v="236"/>
  </r>
  <r>
    <x v="3"/>
    <x v="3"/>
    <x v="14"/>
    <x v="2"/>
    <n v="14980.82"/>
    <n v="9580.51"/>
    <n v="5400.31"/>
    <n v="155"/>
    <n v="80"/>
  </r>
  <r>
    <x v="11"/>
    <x v="3"/>
    <x v="3"/>
    <x v="1"/>
    <n v="14977.72"/>
    <n v="4517.32"/>
    <n v="10460.4"/>
    <n v="598"/>
    <n v="98"/>
  </r>
  <r>
    <x v="6"/>
    <x v="4"/>
    <x v="4"/>
    <x v="0"/>
    <n v="8346.3700000000008"/>
    <n v="4336.5"/>
    <n v="4009.87"/>
    <n v="847"/>
    <n v="74"/>
  </r>
  <r>
    <x v="11"/>
    <x v="0"/>
    <x v="7"/>
    <x v="3"/>
    <n v="3291.93"/>
    <n v="1788.96"/>
    <n v="1502.97"/>
    <n v="639"/>
    <n v="322"/>
  </r>
  <r>
    <x v="2"/>
    <x v="4"/>
    <x v="17"/>
    <x v="2"/>
    <n v="4035.82"/>
    <n v="1450.12"/>
    <n v="2585.6999999999998"/>
    <n v="392"/>
    <n v="318"/>
  </r>
  <r>
    <x v="9"/>
    <x v="4"/>
    <x v="4"/>
    <x v="0"/>
    <n v="1638.7"/>
    <n v="839.97"/>
    <n v="798.73"/>
    <n v="452"/>
    <n v="400"/>
  </r>
  <r>
    <x v="2"/>
    <x v="2"/>
    <x v="13"/>
    <x v="2"/>
    <n v="10510"/>
    <n v="3299.83"/>
    <n v="7210.17"/>
    <n v="700"/>
    <n v="446"/>
  </r>
  <r>
    <x v="4"/>
    <x v="0"/>
    <x v="18"/>
    <x v="1"/>
    <n v="8984.58"/>
    <n v="2345.3200000000002"/>
    <n v="6639.26"/>
    <n v="531"/>
    <n v="204"/>
  </r>
  <r>
    <x v="1"/>
    <x v="0"/>
    <x v="7"/>
    <x v="0"/>
    <n v="4127.7299999999996"/>
    <n v="1104.19"/>
    <n v="3023.54"/>
    <n v="819"/>
    <n v="665"/>
  </r>
  <r>
    <x v="1"/>
    <x v="3"/>
    <x v="3"/>
    <x v="4"/>
    <n v="541.94000000000005"/>
    <n v="179.27"/>
    <n v="362.67"/>
    <n v="592"/>
    <n v="129"/>
  </r>
  <r>
    <x v="9"/>
    <x v="3"/>
    <x v="3"/>
    <x v="4"/>
    <n v="9474.1299999999992"/>
    <n v="2420.79"/>
    <n v="7053.34"/>
    <n v="978"/>
    <n v="143"/>
  </r>
  <r>
    <x v="11"/>
    <x v="1"/>
    <x v="12"/>
    <x v="4"/>
    <n v="9775.83"/>
    <n v="3317.16"/>
    <n v="6458.67"/>
    <n v="416"/>
    <n v="233"/>
  </r>
  <r>
    <x v="6"/>
    <x v="4"/>
    <x v="10"/>
    <x v="0"/>
    <n v="11636.11"/>
    <n v="3088.74"/>
    <n v="8547.3700000000008"/>
    <n v="787"/>
    <n v="511"/>
  </r>
  <r>
    <x v="1"/>
    <x v="4"/>
    <x v="4"/>
    <x v="3"/>
    <n v="14784.2"/>
    <n v="7404.84"/>
    <n v="7379.36"/>
    <n v="964"/>
    <n v="643"/>
  </r>
  <r>
    <x v="1"/>
    <x v="0"/>
    <x v="0"/>
    <x v="3"/>
    <n v="11364.4"/>
    <n v="4930.5"/>
    <n v="6433.9"/>
    <n v="826"/>
    <n v="69"/>
  </r>
  <r>
    <x v="2"/>
    <x v="2"/>
    <x v="13"/>
    <x v="1"/>
    <n v="9733.9599999999991"/>
    <n v="6296.47"/>
    <n v="3437.49"/>
    <n v="99"/>
    <n v="76"/>
  </r>
  <r>
    <x v="10"/>
    <x v="4"/>
    <x v="4"/>
    <x v="2"/>
    <n v="9059.58"/>
    <n v="3206.46"/>
    <n v="5853.12"/>
    <n v="407"/>
    <n v="406"/>
  </r>
  <r>
    <x v="10"/>
    <x v="4"/>
    <x v="21"/>
    <x v="3"/>
    <n v="6782.49"/>
    <n v="1720.48"/>
    <n v="5062.01"/>
    <n v="266"/>
    <n v="158"/>
  </r>
  <r>
    <x v="8"/>
    <x v="4"/>
    <x v="21"/>
    <x v="2"/>
    <n v="4444.51"/>
    <n v="2161.87"/>
    <n v="2282.64"/>
    <n v="925"/>
    <n v="355"/>
  </r>
  <r>
    <x v="11"/>
    <x v="1"/>
    <x v="24"/>
    <x v="4"/>
    <n v="12849.74"/>
    <n v="7131.89"/>
    <n v="5717.85"/>
    <n v="599"/>
    <n v="187"/>
  </r>
  <r>
    <x v="6"/>
    <x v="0"/>
    <x v="20"/>
    <x v="1"/>
    <n v="2946.52"/>
    <n v="1772"/>
    <n v="1174.52"/>
    <n v="773"/>
    <n v="773"/>
  </r>
  <r>
    <x v="10"/>
    <x v="2"/>
    <x v="2"/>
    <x v="3"/>
    <n v="6443.35"/>
    <n v="3801.14"/>
    <n v="2642.21"/>
    <n v="686"/>
    <n v="184"/>
  </r>
  <r>
    <x v="1"/>
    <x v="3"/>
    <x v="3"/>
    <x v="4"/>
    <n v="650.07000000000005"/>
    <n v="238.35"/>
    <n v="411.72"/>
    <n v="121"/>
    <n v="57"/>
  </r>
  <r>
    <x v="3"/>
    <x v="2"/>
    <x v="5"/>
    <x v="3"/>
    <n v="6887.65"/>
    <n v="4282.3900000000003"/>
    <n v="2605.2600000000002"/>
    <n v="404"/>
    <n v="281"/>
  </r>
  <r>
    <x v="2"/>
    <x v="1"/>
    <x v="1"/>
    <x v="2"/>
    <n v="9259.82"/>
    <n v="2096.34"/>
    <n v="7163.48"/>
    <n v="134"/>
    <n v="130"/>
  </r>
  <r>
    <x v="9"/>
    <x v="0"/>
    <x v="18"/>
    <x v="4"/>
    <n v="14227.17"/>
    <n v="3618.13"/>
    <n v="10609.04"/>
    <n v="850"/>
    <n v="406"/>
  </r>
  <r>
    <x v="4"/>
    <x v="1"/>
    <x v="16"/>
    <x v="2"/>
    <n v="1975.7"/>
    <n v="1121.3"/>
    <n v="854.4"/>
    <n v="307"/>
    <n v="50"/>
  </r>
  <r>
    <x v="9"/>
    <x v="4"/>
    <x v="17"/>
    <x v="0"/>
    <n v="6946.15"/>
    <n v="3028.64"/>
    <n v="3917.51"/>
    <n v="90"/>
    <n v="71"/>
  </r>
  <r>
    <x v="1"/>
    <x v="0"/>
    <x v="20"/>
    <x v="3"/>
    <n v="13928.6"/>
    <n v="7001.65"/>
    <n v="6926.95"/>
    <n v="214"/>
    <n v="69"/>
  </r>
  <r>
    <x v="10"/>
    <x v="0"/>
    <x v="18"/>
    <x v="2"/>
    <n v="10156.14"/>
    <n v="6551.82"/>
    <n v="3604.32"/>
    <n v="899"/>
    <n v="585"/>
  </r>
  <r>
    <x v="0"/>
    <x v="3"/>
    <x v="22"/>
    <x v="0"/>
    <n v="9662.5499999999993"/>
    <n v="5234.6899999999996"/>
    <n v="4427.8599999999997"/>
    <n v="403"/>
    <n v="200"/>
  </r>
  <r>
    <x v="11"/>
    <x v="1"/>
    <x v="12"/>
    <x v="4"/>
    <n v="6626.96"/>
    <n v="1749.84"/>
    <n v="4877.12"/>
    <n v="543"/>
    <n v="287"/>
  </r>
  <r>
    <x v="4"/>
    <x v="1"/>
    <x v="16"/>
    <x v="1"/>
    <n v="7994.72"/>
    <n v="3042.05"/>
    <n v="4952.67"/>
    <n v="744"/>
    <n v="50"/>
  </r>
  <r>
    <x v="3"/>
    <x v="3"/>
    <x v="9"/>
    <x v="4"/>
    <n v="1353.24"/>
    <n v="677.57"/>
    <n v="675.67"/>
    <n v="313"/>
    <n v="307"/>
  </r>
  <r>
    <x v="2"/>
    <x v="4"/>
    <x v="17"/>
    <x v="2"/>
    <n v="2847.6"/>
    <n v="649.65"/>
    <n v="2197.9499999999998"/>
    <n v="918"/>
    <n v="59"/>
  </r>
  <r>
    <x v="5"/>
    <x v="1"/>
    <x v="16"/>
    <x v="3"/>
    <n v="12797.4"/>
    <n v="6578.16"/>
    <n v="6219.24"/>
    <n v="751"/>
    <n v="337"/>
  </r>
  <r>
    <x v="10"/>
    <x v="1"/>
    <x v="12"/>
    <x v="1"/>
    <n v="13219.24"/>
    <n v="3532.54"/>
    <n v="9686.7000000000007"/>
    <n v="495"/>
    <n v="463"/>
  </r>
  <r>
    <x v="10"/>
    <x v="4"/>
    <x v="19"/>
    <x v="3"/>
    <n v="4455.0200000000004"/>
    <n v="1559.74"/>
    <n v="2895.28"/>
    <n v="262"/>
    <n v="130"/>
  </r>
  <r>
    <x v="10"/>
    <x v="4"/>
    <x v="17"/>
    <x v="1"/>
    <n v="14902.47"/>
    <n v="7492.77"/>
    <n v="7409.7"/>
    <n v="588"/>
    <n v="529"/>
  </r>
  <r>
    <x v="8"/>
    <x v="1"/>
    <x v="24"/>
    <x v="1"/>
    <n v="9284.2999999999993"/>
    <n v="2861.64"/>
    <n v="6422.66"/>
    <n v="988"/>
    <n v="62"/>
  </r>
  <r>
    <x v="9"/>
    <x v="3"/>
    <x v="3"/>
    <x v="4"/>
    <n v="6034.12"/>
    <n v="2705.46"/>
    <n v="3328.66"/>
    <n v="474"/>
    <n v="209"/>
  </r>
  <r>
    <x v="2"/>
    <x v="1"/>
    <x v="12"/>
    <x v="0"/>
    <n v="9978.99"/>
    <n v="2319.23"/>
    <n v="7659.76"/>
    <n v="670"/>
    <n v="599"/>
  </r>
  <r>
    <x v="0"/>
    <x v="2"/>
    <x v="2"/>
    <x v="2"/>
    <n v="14412.57"/>
    <n v="8449.26"/>
    <n v="5963.31"/>
    <n v="605"/>
    <n v="82"/>
  </r>
  <r>
    <x v="6"/>
    <x v="2"/>
    <x v="2"/>
    <x v="3"/>
    <n v="13637.25"/>
    <n v="7214.18"/>
    <n v="6423.07"/>
    <n v="596"/>
    <n v="508"/>
  </r>
  <r>
    <x v="3"/>
    <x v="1"/>
    <x v="24"/>
    <x v="3"/>
    <n v="1244.6500000000001"/>
    <n v="632.55999999999995"/>
    <n v="612.09"/>
    <n v="269"/>
    <n v="170"/>
  </r>
  <r>
    <x v="8"/>
    <x v="1"/>
    <x v="16"/>
    <x v="0"/>
    <n v="5192.33"/>
    <n v="2775.41"/>
    <n v="2416.92"/>
    <n v="174"/>
    <n v="141"/>
  </r>
  <r>
    <x v="10"/>
    <x v="1"/>
    <x v="23"/>
    <x v="3"/>
    <n v="4580.96"/>
    <n v="2450.7600000000002"/>
    <n v="2130.1999999999998"/>
    <n v="683"/>
    <n v="183"/>
  </r>
  <r>
    <x v="6"/>
    <x v="2"/>
    <x v="6"/>
    <x v="2"/>
    <n v="1477.02"/>
    <n v="488.14"/>
    <n v="988.88"/>
    <n v="303"/>
    <n v="303"/>
  </r>
  <r>
    <x v="7"/>
    <x v="0"/>
    <x v="20"/>
    <x v="4"/>
    <n v="7248.09"/>
    <n v="4449.47"/>
    <n v="2798.62"/>
    <n v="201"/>
    <n v="29"/>
  </r>
  <r>
    <x v="7"/>
    <x v="3"/>
    <x v="15"/>
    <x v="2"/>
    <n v="4960.43"/>
    <n v="2233.3200000000002"/>
    <n v="2727.11"/>
    <n v="467"/>
    <n v="397"/>
  </r>
  <r>
    <x v="8"/>
    <x v="0"/>
    <x v="11"/>
    <x v="1"/>
    <n v="4897.01"/>
    <n v="2443.96"/>
    <n v="2453.0500000000002"/>
    <n v="824"/>
    <n v="574"/>
  </r>
  <r>
    <x v="3"/>
    <x v="2"/>
    <x v="13"/>
    <x v="4"/>
    <n v="14421.45"/>
    <n v="3299.72"/>
    <n v="11121.73"/>
    <n v="413"/>
    <n v="28"/>
  </r>
  <r>
    <x v="1"/>
    <x v="2"/>
    <x v="6"/>
    <x v="3"/>
    <n v="10653.3"/>
    <n v="6697.27"/>
    <n v="3956.03"/>
    <n v="938"/>
    <n v="588"/>
  </r>
  <r>
    <x v="1"/>
    <x v="3"/>
    <x v="22"/>
    <x v="4"/>
    <n v="14238.69"/>
    <n v="4387.8500000000004"/>
    <n v="9850.84"/>
    <n v="992"/>
    <n v="447"/>
  </r>
  <r>
    <x v="6"/>
    <x v="3"/>
    <x v="15"/>
    <x v="1"/>
    <n v="11600"/>
    <n v="2627.51"/>
    <n v="8972.49"/>
    <n v="701"/>
    <n v="648"/>
  </r>
  <r>
    <x v="4"/>
    <x v="1"/>
    <x v="1"/>
    <x v="3"/>
    <n v="12855.06"/>
    <n v="3052.44"/>
    <n v="9802.6200000000008"/>
    <n v="843"/>
    <n v="824"/>
  </r>
  <r>
    <x v="11"/>
    <x v="2"/>
    <x v="13"/>
    <x v="2"/>
    <n v="14323"/>
    <n v="8268.99"/>
    <n v="6054.01"/>
    <n v="387"/>
    <n v="160"/>
  </r>
  <r>
    <x v="6"/>
    <x v="1"/>
    <x v="16"/>
    <x v="0"/>
    <n v="7201.19"/>
    <n v="3971.14"/>
    <n v="3230.05"/>
    <n v="206"/>
    <n v="178"/>
  </r>
  <r>
    <x v="8"/>
    <x v="4"/>
    <x v="10"/>
    <x v="4"/>
    <n v="11692"/>
    <n v="6743.98"/>
    <n v="4948.0200000000004"/>
    <n v="317"/>
    <n v="232"/>
  </r>
  <r>
    <x v="2"/>
    <x v="4"/>
    <x v="19"/>
    <x v="4"/>
    <n v="12923.21"/>
    <n v="4385.01"/>
    <n v="8538.2000000000007"/>
    <n v="963"/>
    <n v="426"/>
  </r>
  <r>
    <x v="7"/>
    <x v="1"/>
    <x v="23"/>
    <x v="3"/>
    <n v="8438.16"/>
    <n v="2283.75"/>
    <n v="6154.41"/>
    <n v="881"/>
    <n v="736"/>
  </r>
  <r>
    <x v="9"/>
    <x v="3"/>
    <x v="3"/>
    <x v="4"/>
    <n v="8366.74"/>
    <n v="2966.09"/>
    <n v="5400.65"/>
    <n v="216"/>
    <n v="215"/>
  </r>
  <r>
    <x v="5"/>
    <x v="4"/>
    <x v="17"/>
    <x v="0"/>
    <n v="10869.77"/>
    <n v="4085.76"/>
    <n v="6784.01"/>
    <n v="921"/>
    <n v="452"/>
  </r>
  <r>
    <x v="9"/>
    <x v="0"/>
    <x v="11"/>
    <x v="2"/>
    <n v="3183.57"/>
    <n v="824.27"/>
    <n v="2359.3000000000002"/>
    <n v="559"/>
    <n v="210"/>
  </r>
  <r>
    <x v="1"/>
    <x v="2"/>
    <x v="2"/>
    <x v="1"/>
    <n v="3201.02"/>
    <n v="1218.45"/>
    <n v="1982.57"/>
    <n v="504"/>
    <n v="365"/>
  </r>
  <r>
    <x v="7"/>
    <x v="2"/>
    <x v="13"/>
    <x v="4"/>
    <n v="9804.43"/>
    <n v="5106.63"/>
    <n v="4697.8"/>
    <n v="467"/>
    <n v="234"/>
  </r>
  <r>
    <x v="10"/>
    <x v="4"/>
    <x v="4"/>
    <x v="0"/>
    <n v="8003"/>
    <n v="3905.63"/>
    <n v="4097.37"/>
    <n v="102"/>
    <n v="70"/>
  </r>
  <r>
    <x v="4"/>
    <x v="1"/>
    <x v="12"/>
    <x v="2"/>
    <n v="9444.92"/>
    <n v="1980.22"/>
    <n v="7464.7"/>
    <n v="721"/>
    <n v="89"/>
  </r>
  <r>
    <x v="10"/>
    <x v="0"/>
    <x v="0"/>
    <x v="3"/>
    <n v="12259.98"/>
    <n v="5636.7"/>
    <n v="6623.28"/>
    <n v="737"/>
    <n v="578"/>
  </r>
  <r>
    <x v="2"/>
    <x v="4"/>
    <x v="19"/>
    <x v="4"/>
    <n v="1122.58"/>
    <n v="669"/>
    <n v="453.58"/>
    <n v="140"/>
    <n v="34"/>
  </r>
  <r>
    <x v="1"/>
    <x v="0"/>
    <x v="7"/>
    <x v="1"/>
    <n v="12851.83"/>
    <n v="3764.83"/>
    <n v="9087"/>
    <n v="855"/>
    <n v="392"/>
  </r>
  <r>
    <x v="1"/>
    <x v="4"/>
    <x v="4"/>
    <x v="3"/>
    <n v="2085.33"/>
    <n v="909.67"/>
    <n v="1175.6600000000001"/>
    <n v="986"/>
    <n v="898"/>
  </r>
  <r>
    <x v="8"/>
    <x v="4"/>
    <x v="17"/>
    <x v="3"/>
    <n v="10015.39"/>
    <n v="6412.68"/>
    <n v="3602.71"/>
    <n v="192"/>
    <n v="109"/>
  </r>
  <r>
    <x v="1"/>
    <x v="1"/>
    <x v="16"/>
    <x v="1"/>
    <n v="5527.03"/>
    <n v="2984.96"/>
    <n v="2542.0700000000002"/>
    <n v="401"/>
    <n v="48"/>
  </r>
  <r>
    <x v="3"/>
    <x v="2"/>
    <x v="5"/>
    <x v="3"/>
    <n v="13827.23"/>
    <n v="8022.78"/>
    <n v="5804.45"/>
    <n v="608"/>
    <n v="392"/>
  </r>
  <r>
    <x v="7"/>
    <x v="3"/>
    <x v="3"/>
    <x v="0"/>
    <n v="1871.56"/>
    <n v="425.63"/>
    <n v="1445.93"/>
    <n v="101"/>
    <n v="93"/>
  </r>
  <r>
    <x v="10"/>
    <x v="3"/>
    <x v="3"/>
    <x v="2"/>
    <n v="8570.9500000000007"/>
    <n v="5464.87"/>
    <n v="3106.08"/>
    <n v="725"/>
    <n v="537"/>
  </r>
  <r>
    <x v="11"/>
    <x v="4"/>
    <x v="21"/>
    <x v="3"/>
    <n v="13159.06"/>
    <n v="8224.19"/>
    <n v="4934.87"/>
    <n v="722"/>
    <n v="382"/>
  </r>
  <r>
    <x v="5"/>
    <x v="3"/>
    <x v="15"/>
    <x v="1"/>
    <n v="7525.74"/>
    <n v="3432.26"/>
    <n v="4093.48"/>
    <n v="128"/>
    <n v="34"/>
  </r>
  <r>
    <x v="4"/>
    <x v="4"/>
    <x v="19"/>
    <x v="3"/>
    <n v="2052.7199999999998"/>
    <n v="1087.8"/>
    <n v="964.92"/>
    <n v="529"/>
    <n v="224"/>
  </r>
  <r>
    <x v="6"/>
    <x v="2"/>
    <x v="5"/>
    <x v="2"/>
    <n v="2242.17"/>
    <n v="886.03"/>
    <n v="1356.14"/>
    <n v="513"/>
    <n v="217"/>
  </r>
  <r>
    <x v="2"/>
    <x v="2"/>
    <x v="6"/>
    <x v="4"/>
    <n v="12620.49"/>
    <n v="7303.65"/>
    <n v="5316.84"/>
    <n v="660"/>
    <n v="337"/>
  </r>
  <r>
    <x v="0"/>
    <x v="2"/>
    <x v="5"/>
    <x v="3"/>
    <n v="14200.78"/>
    <n v="3229.62"/>
    <n v="10971.16"/>
    <n v="435"/>
    <n v="248"/>
  </r>
  <r>
    <x v="7"/>
    <x v="2"/>
    <x v="2"/>
    <x v="0"/>
    <n v="4053.71"/>
    <n v="1186.44"/>
    <n v="2867.27"/>
    <n v="220"/>
    <n v="144"/>
  </r>
  <r>
    <x v="2"/>
    <x v="3"/>
    <x v="22"/>
    <x v="4"/>
    <n v="11150.68"/>
    <n v="3500.19"/>
    <n v="7650.49"/>
    <n v="442"/>
    <n v="307"/>
  </r>
  <r>
    <x v="7"/>
    <x v="4"/>
    <x v="4"/>
    <x v="4"/>
    <n v="7077.79"/>
    <n v="2361.67"/>
    <n v="4716.12"/>
    <n v="567"/>
    <n v="82"/>
  </r>
  <r>
    <x v="9"/>
    <x v="1"/>
    <x v="23"/>
    <x v="4"/>
    <n v="11759.65"/>
    <n v="2743.48"/>
    <n v="9016.17"/>
    <n v="465"/>
    <n v="185"/>
  </r>
  <r>
    <x v="10"/>
    <x v="0"/>
    <x v="18"/>
    <x v="1"/>
    <n v="7424.52"/>
    <n v="3960.2"/>
    <n v="3464.32"/>
    <n v="966"/>
    <n v="444"/>
  </r>
  <r>
    <x v="7"/>
    <x v="2"/>
    <x v="6"/>
    <x v="4"/>
    <n v="2743.5"/>
    <n v="1571.87"/>
    <n v="1171.6300000000001"/>
    <n v="741"/>
    <n v="258"/>
  </r>
  <r>
    <x v="4"/>
    <x v="4"/>
    <x v="21"/>
    <x v="3"/>
    <n v="1163.83"/>
    <n v="581.84"/>
    <n v="581.99"/>
    <n v="67"/>
    <n v="30"/>
  </r>
  <r>
    <x v="11"/>
    <x v="2"/>
    <x v="13"/>
    <x v="2"/>
    <n v="5729.17"/>
    <n v="3689.44"/>
    <n v="2039.73"/>
    <n v="447"/>
    <n v="258"/>
  </r>
  <r>
    <x v="2"/>
    <x v="3"/>
    <x v="9"/>
    <x v="2"/>
    <n v="1858.68"/>
    <n v="1029.81"/>
    <n v="828.87"/>
    <n v="912"/>
    <n v="571"/>
  </r>
  <r>
    <x v="10"/>
    <x v="1"/>
    <x v="12"/>
    <x v="0"/>
    <n v="12297.79"/>
    <n v="5532.97"/>
    <n v="6764.82"/>
    <n v="646"/>
    <n v="350"/>
  </r>
  <r>
    <x v="10"/>
    <x v="0"/>
    <x v="11"/>
    <x v="0"/>
    <n v="1211.3"/>
    <n v="516.61"/>
    <n v="694.69"/>
    <n v="143"/>
    <n v="26"/>
  </r>
  <r>
    <x v="7"/>
    <x v="3"/>
    <x v="14"/>
    <x v="4"/>
    <n v="13166.83"/>
    <n v="2957.23"/>
    <n v="10209.6"/>
    <n v="625"/>
    <n v="79"/>
  </r>
  <r>
    <x v="3"/>
    <x v="4"/>
    <x v="17"/>
    <x v="1"/>
    <n v="5657.06"/>
    <n v="1191.97"/>
    <n v="4465.09"/>
    <n v="256"/>
    <n v="245"/>
  </r>
  <r>
    <x v="5"/>
    <x v="0"/>
    <x v="18"/>
    <x v="4"/>
    <n v="9960.41"/>
    <n v="4196.74"/>
    <n v="5763.67"/>
    <n v="410"/>
    <n v="264"/>
  </r>
  <r>
    <x v="8"/>
    <x v="2"/>
    <x v="2"/>
    <x v="2"/>
    <n v="11375.8"/>
    <n v="4177.83"/>
    <n v="7197.97"/>
    <n v="691"/>
    <n v="534"/>
  </r>
  <r>
    <x v="0"/>
    <x v="1"/>
    <x v="1"/>
    <x v="4"/>
    <n v="2610.56"/>
    <n v="1266.32"/>
    <n v="1344.24"/>
    <n v="174"/>
    <n v="123"/>
  </r>
  <r>
    <x v="9"/>
    <x v="2"/>
    <x v="6"/>
    <x v="1"/>
    <n v="8659.7800000000007"/>
    <n v="1893.02"/>
    <n v="6766.76"/>
    <n v="584"/>
    <n v="199"/>
  </r>
  <r>
    <x v="3"/>
    <x v="2"/>
    <x v="8"/>
    <x v="2"/>
    <n v="5584.89"/>
    <n v="1500.86"/>
    <n v="4084.03"/>
    <n v="289"/>
    <n v="280"/>
  </r>
  <r>
    <x v="5"/>
    <x v="4"/>
    <x v="17"/>
    <x v="3"/>
    <n v="2563.4299999999998"/>
    <n v="1308.51"/>
    <n v="1254.92"/>
    <n v="686"/>
    <n v="544"/>
  </r>
  <r>
    <x v="0"/>
    <x v="4"/>
    <x v="21"/>
    <x v="4"/>
    <n v="2187.38"/>
    <n v="1365.22"/>
    <n v="822.16"/>
    <n v="952"/>
    <n v="133"/>
  </r>
  <r>
    <x v="10"/>
    <x v="1"/>
    <x v="23"/>
    <x v="4"/>
    <n v="3430.4"/>
    <n v="1978.23"/>
    <n v="1452.17"/>
    <n v="560"/>
    <n v="231"/>
  </r>
  <r>
    <x v="5"/>
    <x v="3"/>
    <x v="9"/>
    <x v="1"/>
    <n v="8419.6200000000008"/>
    <n v="3366.95"/>
    <n v="5052.67"/>
    <n v="755"/>
    <n v="687"/>
  </r>
  <r>
    <x v="11"/>
    <x v="2"/>
    <x v="13"/>
    <x v="3"/>
    <n v="14133.51"/>
    <n v="3326.85"/>
    <n v="10806.66"/>
    <n v="252"/>
    <n v="93"/>
  </r>
  <r>
    <x v="4"/>
    <x v="1"/>
    <x v="1"/>
    <x v="2"/>
    <n v="527.44000000000005"/>
    <n v="153.1"/>
    <n v="374.34"/>
    <n v="307"/>
    <n v="124"/>
  </r>
  <r>
    <x v="11"/>
    <x v="1"/>
    <x v="16"/>
    <x v="2"/>
    <n v="3410.68"/>
    <n v="1908.08"/>
    <n v="1502.6"/>
    <n v="822"/>
    <n v="803"/>
  </r>
  <r>
    <x v="5"/>
    <x v="3"/>
    <x v="22"/>
    <x v="3"/>
    <n v="2343.36"/>
    <n v="1456.76"/>
    <n v="886.6"/>
    <n v="913"/>
    <n v="727"/>
  </r>
  <r>
    <x v="10"/>
    <x v="2"/>
    <x v="5"/>
    <x v="0"/>
    <n v="2230.14"/>
    <n v="877.12"/>
    <n v="1353.02"/>
    <n v="326"/>
    <n v="63"/>
  </r>
  <r>
    <x v="7"/>
    <x v="4"/>
    <x v="17"/>
    <x v="2"/>
    <n v="13706.84"/>
    <n v="3585.12"/>
    <n v="10121.719999999999"/>
    <n v="947"/>
    <n v="714"/>
  </r>
  <r>
    <x v="9"/>
    <x v="4"/>
    <x v="19"/>
    <x v="1"/>
    <n v="9027.9"/>
    <n v="2690.23"/>
    <n v="6337.67"/>
    <n v="551"/>
    <n v="40"/>
  </r>
  <r>
    <x v="9"/>
    <x v="2"/>
    <x v="2"/>
    <x v="4"/>
    <n v="5457.92"/>
    <n v="2084.6999999999998"/>
    <n v="3373.22"/>
    <n v="901"/>
    <n v="115"/>
  </r>
  <r>
    <x v="5"/>
    <x v="1"/>
    <x v="16"/>
    <x v="4"/>
    <n v="5242"/>
    <n v="1678.12"/>
    <n v="3563.88"/>
    <n v="599"/>
    <n v="218"/>
  </r>
  <r>
    <x v="2"/>
    <x v="3"/>
    <x v="9"/>
    <x v="4"/>
    <n v="6077.81"/>
    <n v="3351.36"/>
    <n v="2726.45"/>
    <n v="82"/>
    <n v="72"/>
  </r>
  <r>
    <x v="10"/>
    <x v="4"/>
    <x v="21"/>
    <x v="4"/>
    <n v="14616.85"/>
    <n v="5898.94"/>
    <n v="8717.91"/>
    <n v="91"/>
    <n v="40"/>
  </r>
  <r>
    <x v="8"/>
    <x v="2"/>
    <x v="13"/>
    <x v="2"/>
    <n v="10947.72"/>
    <n v="4748.53"/>
    <n v="6199.19"/>
    <n v="219"/>
    <n v="136"/>
  </r>
  <r>
    <x v="6"/>
    <x v="2"/>
    <x v="6"/>
    <x v="3"/>
    <n v="13213.94"/>
    <n v="4891.26"/>
    <n v="8322.68"/>
    <n v="275"/>
    <n v="75"/>
  </r>
  <r>
    <x v="11"/>
    <x v="3"/>
    <x v="9"/>
    <x v="0"/>
    <n v="8673.39"/>
    <n v="4952.78"/>
    <n v="3720.61"/>
    <n v="466"/>
    <n v="287"/>
  </r>
  <r>
    <x v="10"/>
    <x v="2"/>
    <x v="5"/>
    <x v="0"/>
    <n v="8880.49"/>
    <n v="2020.23"/>
    <n v="6860.26"/>
    <n v="527"/>
    <n v="172"/>
  </r>
  <r>
    <x v="7"/>
    <x v="4"/>
    <x v="19"/>
    <x v="3"/>
    <n v="8498.4599999999991"/>
    <n v="2262.04"/>
    <n v="6236.42"/>
    <n v="254"/>
    <n v="87"/>
  </r>
  <r>
    <x v="11"/>
    <x v="0"/>
    <x v="11"/>
    <x v="2"/>
    <n v="12358.56"/>
    <n v="5928.05"/>
    <n v="6430.51"/>
    <n v="504"/>
    <n v="481"/>
  </r>
  <r>
    <x v="9"/>
    <x v="0"/>
    <x v="11"/>
    <x v="3"/>
    <n v="13587.69"/>
    <n v="6163.7"/>
    <n v="7423.99"/>
    <n v="121"/>
    <n v="83"/>
  </r>
  <r>
    <x v="3"/>
    <x v="4"/>
    <x v="10"/>
    <x v="0"/>
    <n v="6244.45"/>
    <n v="3460.36"/>
    <n v="2784.09"/>
    <n v="737"/>
    <n v="470"/>
  </r>
  <r>
    <x v="8"/>
    <x v="3"/>
    <x v="15"/>
    <x v="2"/>
    <n v="5815.94"/>
    <n v="3407.67"/>
    <n v="2408.27"/>
    <n v="528"/>
    <n v="376"/>
  </r>
  <r>
    <x v="5"/>
    <x v="2"/>
    <x v="13"/>
    <x v="1"/>
    <n v="13998.22"/>
    <n v="8742.8700000000008"/>
    <n v="5255.35"/>
    <n v="193"/>
    <n v="186"/>
  </r>
  <r>
    <x v="9"/>
    <x v="1"/>
    <x v="24"/>
    <x v="1"/>
    <n v="5213.8999999999996"/>
    <n v="1938.28"/>
    <n v="3275.62"/>
    <n v="224"/>
    <n v="139"/>
  </r>
  <r>
    <x v="11"/>
    <x v="2"/>
    <x v="13"/>
    <x v="3"/>
    <n v="5516.95"/>
    <n v="2747.25"/>
    <n v="2769.7"/>
    <n v="574"/>
    <n v="333"/>
  </r>
  <r>
    <x v="11"/>
    <x v="2"/>
    <x v="2"/>
    <x v="1"/>
    <n v="12564.47"/>
    <n v="3531.34"/>
    <n v="9033.1299999999992"/>
    <n v="104"/>
    <n v="71"/>
  </r>
  <r>
    <x v="6"/>
    <x v="3"/>
    <x v="15"/>
    <x v="4"/>
    <n v="4095.68"/>
    <n v="1744.44"/>
    <n v="2351.2399999999998"/>
    <n v="421"/>
    <n v="191"/>
  </r>
  <r>
    <x v="6"/>
    <x v="3"/>
    <x v="22"/>
    <x v="0"/>
    <n v="14619.85"/>
    <n v="7728.62"/>
    <n v="6891.23"/>
    <n v="389"/>
    <n v="32"/>
  </r>
  <r>
    <x v="0"/>
    <x v="4"/>
    <x v="17"/>
    <x v="4"/>
    <n v="10123.48"/>
    <n v="6335.3"/>
    <n v="3788.18"/>
    <n v="755"/>
    <n v="141"/>
  </r>
  <r>
    <x v="1"/>
    <x v="4"/>
    <x v="4"/>
    <x v="2"/>
    <n v="5731.66"/>
    <n v="2988.51"/>
    <n v="2743.15"/>
    <n v="225"/>
    <n v="223"/>
  </r>
  <r>
    <x v="4"/>
    <x v="0"/>
    <x v="20"/>
    <x v="0"/>
    <n v="5815.44"/>
    <n v="3482.38"/>
    <n v="2333.06"/>
    <n v="982"/>
    <n v="783"/>
  </r>
  <r>
    <x v="5"/>
    <x v="2"/>
    <x v="2"/>
    <x v="3"/>
    <n v="14507.48"/>
    <n v="3445.19"/>
    <n v="11062.29"/>
    <n v="684"/>
    <n v="469"/>
  </r>
  <r>
    <x v="0"/>
    <x v="3"/>
    <x v="3"/>
    <x v="3"/>
    <n v="4639.93"/>
    <n v="954.64"/>
    <n v="3685.29"/>
    <n v="687"/>
    <n v="476"/>
  </r>
  <r>
    <x v="9"/>
    <x v="0"/>
    <x v="7"/>
    <x v="3"/>
    <n v="11843.2"/>
    <n v="7646.89"/>
    <n v="4196.3100000000004"/>
    <n v="812"/>
    <n v="138"/>
  </r>
  <r>
    <x v="2"/>
    <x v="2"/>
    <x v="8"/>
    <x v="3"/>
    <n v="3634.98"/>
    <n v="1832.14"/>
    <n v="1802.84"/>
    <n v="443"/>
    <n v="235"/>
  </r>
  <r>
    <x v="11"/>
    <x v="3"/>
    <x v="3"/>
    <x v="1"/>
    <n v="11461.44"/>
    <n v="7295.24"/>
    <n v="4166.2"/>
    <n v="81"/>
    <n v="71"/>
  </r>
  <r>
    <x v="11"/>
    <x v="1"/>
    <x v="24"/>
    <x v="0"/>
    <n v="631.91"/>
    <n v="228.2"/>
    <n v="403.71"/>
    <n v="462"/>
    <n v="404"/>
  </r>
  <r>
    <x v="3"/>
    <x v="4"/>
    <x v="21"/>
    <x v="0"/>
    <n v="4385.6899999999996"/>
    <n v="1405.37"/>
    <n v="2980.32"/>
    <n v="334"/>
    <n v="169"/>
  </r>
  <r>
    <x v="6"/>
    <x v="0"/>
    <x v="20"/>
    <x v="3"/>
    <n v="6745.3"/>
    <n v="4018.81"/>
    <n v="2726.49"/>
    <n v="218"/>
    <n v="128"/>
  </r>
  <r>
    <x v="1"/>
    <x v="0"/>
    <x v="18"/>
    <x v="3"/>
    <n v="11918.83"/>
    <n v="6953.21"/>
    <n v="4965.62"/>
    <n v="705"/>
    <n v="22"/>
  </r>
  <r>
    <x v="6"/>
    <x v="3"/>
    <x v="9"/>
    <x v="2"/>
    <n v="9477.35"/>
    <n v="3828.04"/>
    <n v="5649.31"/>
    <n v="999"/>
    <n v="648"/>
  </r>
  <r>
    <x v="6"/>
    <x v="3"/>
    <x v="22"/>
    <x v="4"/>
    <n v="4752.6400000000003"/>
    <n v="2066.52"/>
    <n v="2686.12"/>
    <n v="338"/>
    <n v="115"/>
  </r>
  <r>
    <x v="5"/>
    <x v="3"/>
    <x v="15"/>
    <x v="3"/>
    <n v="1967.68"/>
    <n v="580.20000000000005"/>
    <n v="1387.48"/>
    <n v="95"/>
    <n v="26"/>
  </r>
  <r>
    <x v="11"/>
    <x v="3"/>
    <x v="22"/>
    <x v="0"/>
    <n v="11145.1"/>
    <n v="4117.4799999999996"/>
    <n v="7027.62"/>
    <n v="254"/>
    <n v="253"/>
  </r>
  <r>
    <x v="11"/>
    <x v="3"/>
    <x v="15"/>
    <x v="0"/>
    <n v="11133.42"/>
    <n v="7231.87"/>
    <n v="3901.55"/>
    <n v="256"/>
    <n v="61"/>
  </r>
  <r>
    <x v="6"/>
    <x v="2"/>
    <x v="2"/>
    <x v="1"/>
    <n v="14536.28"/>
    <n v="5118.03"/>
    <n v="9418.25"/>
    <n v="451"/>
    <n v="285"/>
  </r>
  <r>
    <x v="5"/>
    <x v="3"/>
    <x v="9"/>
    <x v="2"/>
    <n v="11086.65"/>
    <n v="3478.79"/>
    <n v="7607.86"/>
    <n v="117"/>
    <n v="86"/>
  </r>
  <r>
    <x v="10"/>
    <x v="1"/>
    <x v="24"/>
    <x v="3"/>
    <n v="14115.84"/>
    <n v="7284.98"/>
    <n v="6830.86"/>
    <n v="472"/>
    <n v="144"/>
  </r>
  <r>
    <x v="5"/>
    <x v="2"/>
    <x v="6"/>
    <x v="2"/>
    <n v="11611.17"/>
    <n v="4394.04"/>
    <n v="7217.13"/>
    <n v="946"/>
    <n v="190"/>
  </r>
  <r>
    <x v="7"/>
    <x v="2"/>
    <x v="5"/>
    <x v="0"/>
    <n v="11209"/>
    <n v="5495.29"/>
    <n v="5713.71"/>
    <n v="112"/>
    <n v="102"/>
  </r>
  <r>
    <x v="2"/>
    <x v="1"/>
    <x v="1"/>
    <x v="1"/>
    <n v="12521.58"/>
    <n v="6189.23"/>
    <n v="6332.35"/>
    <n v="304"/>
    <n v="261"/>
  </r>
  <r>
    <x v="8"/>
    <x v="1"/>
    <x v="24"/>
    <x v="1"/>
    <n v="533.92999999999995"/>
    <n v="159.18"/>
    <n v="374.75"/>
    <n v="869"/>
    <n v="862"/>
  </r>
  <r>
    <x v="9"/>
    <x v="0"/>
    <x v="18"/>
    <x v="2"/>
    <n v="2932.77"/>
    <n v="1861.71"/>
    <n v="1071.06"/>
    <n v="726"/>
    <n v="363"/>
  </r>
  <r>
    <x v="5"/>
    <x v="0"/>
    <x v="11"/>
    <x v="4"/>
    <n v="10938.58"/>
    <n v="2250.44"/>
    <n v="8688.14"/>
    <n v="505"/>
    <n v="365"/>
  </r>
  <r>
    <x v="0"/>
    <x v="3"/>
    <x v="15"/>
    <x v="3"/>
    <n v="10705.42"/>
    <n v="2178.41"/>
    <n v="8527.01"/>
    <n v="394"/>
    <n v="265"/>
  </r>
  <r>
    <x v="2"/>
    <x v="2"/>
    <x v="5"/>
    <x v="1"/>
    <n v="5604.73"/>
    <n v="3523.37"/>
    <n v="2081.36"/>
    <n v="952"/>
    <n v="756"/>
  </r>
  <r>
    <x v="6"/>
    <x v="0"/>
    <x v="7"/>
    <x v="2"/>
    <n v="10936.68"/>
    <n v="4737.91"/>
    <n v="6198.77"/>
    <n v="811"/>
    <n v="537"/>
  </r>
  <r>
    <x v="8"/>
    <x v="4"/>
    <x v="4"/>
    <x v="2"/>
    <n v="1775.66"/>
    <n v="356.62"/>
    <n v="1419.04"/>
    <n v="465"/>
    <n v="391"/>
  </r>
  <r>
    <x v="4"/>
    <x v="0"/>
    <x v="0"/>
    <x v="3"/>
    <n v="1544.26"/>
    <n v="771.8"/>
    <n v="772.46"/>
    <n v="988"/>
    <n v="84"/>
  </r>
  <r>
    <x v="0"/>
    <x v="3"/>
    <x v="9"/>
    <x v="3"/>
    <n v="14850.41"/>
    <n v="8049.7"/>
    <n v="6800.71"/>
    <n v="332"/>
    <n v="155"/>
  </r>
  <r>
    <x v="8"/>
    <x v="3"/>
    <x v="22"/>
    <x v="0"/>
    <n v="14193.67"/>
    <n v="8769.2900000000009"/>
    <n v="5424.38"/>
    <n v="378"/>
    <n v="88"/>
  </r>
  <r>
    <x v="8"/>
    <x v="2"/>
    <x v="13"/>
    <x v="0"/>
    <n v="12755.32"/>
    <n v="6736.56"/>
    <n v="6018.76"/>
    <n v="875"/>
    <n v="800"/>
  </r>
  <r>
    <x v="9"/>
    <x v="2"/>
    <x v="6"/>
    <x v="2"/>
    <n v="4739.5200000000004"/>
    <n v="2734.27"/>
    <n v="2005.25"/>
    <n v="452"/>
    <n v="344"/>
  </r>
  <r>
    <x v="9"/>
    <x v="2"/>
    <x v="8"/>
    <x v="3"/>
    <n v="11571.58"/>
    <n v="6531.31"/>
    <n v="5040.2700000000004"/>
    <n v="779"/>
    <n v="23"/>
  </r>
  <r>
    <x v="4"/>
    <x v="0"/>
    <x v="11"/>
    <x v="4"/>
    <n v="1944.49"/>
    <n v="717.18"/>
    <n v="1227.31"/>
    <n v="182"/>
    <n v="105"/>
  </r>
  <r>
    <x v="3"/>
    <x v="3"/>
    <x v="3"/>
    <x v="4"/>
    <n v="4457.76"/>
    <n v="1977.33"/>
    <n v="2480.4299999999998"/>
    <n v="889"/>
    <n v="748"/>
  </r>
  <r>
    <x v="6"/>
    <x v="3"/>
    <x v="3"/>
    <x v="0"/>
    <n v="7666.98"/>
    <n v="4748.72"/>
    <n v="2918.26"/>
    <n v="932"/>
    <n v="120"/>
  </r>
  <r>
    <x v="2"/>
    <x v="0"/>
    <x v="11"/>
    <x v="2"/>
    <n v="12668.11"/>
    <n v="6938.89"/>
    <n v="5729.22"/>
    <n v="669"/>
    <n v="102"/>
  </r>
  <r>
    <x v="8"/>
    <x v="3"/>
    <x v="14"/>
    <x v="4"/>
    <n v="6164.88"/>
    <n v="2428.37"/>
    <n v="3736.51"/>
    <n v="50"/>
    <n v="23"/>
  </r>
  <r>
    <x v="1"/>
    <x v="4"/>
    <x v="10"/>
    <x v="2"/>
    <n v="506.16"/>
    <n v="173.5"/>
    <n v="332.66"/>
    <n v="887"/>
    <n v="38"/>
  </r>
  <r>
    <x v="9"/>
    <x v="0"/>
    <x v="20"/>
    <x v="1"/>
    <n v="11401.32"/>
    <n v="5480.74"/>
    <n v="5920.58"/>
    <n v="685"/>
    <n v="199"/>
  </r>
  <r>
    <x v="10"/>
    <x v="2"/>
    <x v="6"/>
    <x v="3"/>
    <n v="5744.23"/>
    <n v="2600.3000000000002"/>
    <n v="3143.93"/>
    <n v="68"/>
    <n v="42"/>
  </r>
  <r>
    <x v="8"/>
    <x v="3"/>
    <x v="3"/>
    <x v="0"/>
    <n v="9095.3700000000008"/>
    <n v="4945.83"/>
    <n v="4149.54"/>
    <n v="969"/>
    <n v="312"/>
  </r>
  <r>
    <x v="1"/>
    <x v="0"/>
    <x v="11"/>
    <x v="4"/>
    <n v="13143.53"/>
    <n v="6177.3"/>
    <n v="6966.23"/>
    <n v="181"/>
    <n v="104"/>
  </r>
  <r>
    <x v="6"/>
    <x v="2"/>
    <x v="13"/>
    <x v="0"/>
    <n v="13214.56"/>
    <n v="4453.67"/>
    <n v="8760.89"/>
    <n v="835"/>
    <n v="85"/>
  </r>
  <r>
    <x v="1"/>
    <x v="0"/>
    <x v="7"/>
    <x v="4"/>
    <n v="9506.1299999999992"/>
    <n v="5682.84"/>
    <n v="3823.29"/>
    <n v="688"/>
    <n v="519"/>
  </r>
  <r>
    <x v="0"/>
    <x v="2"/>
    <x v="13"/>
    <x v="1"/>
    <n v="14259.46"/>
    <n v="7602.68"/>
    <n v="6656.78"/>
    <n v="786"/>
    <n v="468"/>
  </r>
  <r>
    <x v="0"/>
    <x v="1"/>
    <x v="12"/>
    <x v="3"/>
    <n v="12594.91"/>
    <n v="2906.55"/>
    <n v="9688.36"/>
    <n v="605"/>
    <n v="587"/>
  </r>
  <r>
    <x v="0"/>
    <x v="1"/>
    <x v="24"/>
    <x v="4"/>
    <n v="2921.97"/>
    <n v="622.91"/>
    <n v="2299.06"/>
    <n v="772"/>
    <n v="48"/>
  </r>
  <r>
    <x v="4"/>
    <x v="3"/>
    <x v="15"/>
    <x v="4"/>
    <n v="641.99"/>
    <n v="194.12"/>
    <n v="447.87"/>
    <n v="940"/>
    <n v="762"/>
  </r>
  <r>
    <x v="5"/>
    <x v="1"/>
    <x v="12"/>
    <x v="0"/>
    <n v="4850.9799999999996"/>
    <n v="1625.39"/>
    <n v="3225.59"/>
    <n v="885"/>
    <n v="627"/>
  </r>
  <r>
    <x v="4"/>
    <x v="0"/>
    <x v="11"/>
    <x v="0"/>
    <n v="1262.67"/>
    <n v="576.37"/>
    <n v="686.3"/>
    <n v="336"/>
    <n v="260"/>
  </r>
  <r>
    <x v="11"/>
    <x v="4"/>
    <x v="17"/>
    <x v="2"/>
    <n v="13361.38"/>
    <n v="8099.97"/>
    <n v="5261.41"/>
    <n v="428"/>
    <n v="375"/>
  </r>
  <r>
    <x v="8"/>
    <x v="0"/>
    <x v="18"/>
    <x v="3"/>
    <n v="8968.74"/>
    <n v="3729.57"/>
    <n v="5239.17"/>
    <n v="855"/>
    <n v="807"/>
  </r>
  <r>
    <x v="6"/>
    <x v="2"/>
    <x v="2"/>
    <x v="3"/>
    <n v="14197.88"/>
    <n v="6195.84"/>
    <n v="8002.04"/>
    <n v="500"/>
    <n v="473"/>
  </r>
  <r>
    <x v="10"/>
    <x v="3"/>
    <x v="22"/>
    <x v="1"/>
    <n v="13809.83"/>
    <n v="5371.64"/>
    <n v="8438.19"/>
    <n v="662"/>
    <n v="563"/>
  </r>
  <r>
    <x v="4"/>
    <x v="2"/>
    <x v="6"/>
    <x v="4"/>
    <n v="2071.16"/>
    <n v="466.11"/>
    <n v="1605.05"/>
    <n v="222"/>
    <n v="88"/>
  </r>
  <r>
    <x v="3"/>
    <x v="4"/>
    <x v="4"/>
    <x v="4"/>
    <n v="3722.54"/>
    <n v="1705.52"/>
    <n v="2017.02"/>
    <n v="387"/>
    <n v="199"/>
  </r>
  <r>
    <x v="0"/>
    <x v="3"/>
    <x v="22"/>
    <x v="0"/>
    <n v="11736.07"/>
    <n v="3011.24"/>
    <n v="8724.83"/>
    <n v="675"/>
    <n v="221"/>
  </r>
  <r>
    <x v="11"/>
    <x v="4"/>
    <x v="21"/>
    <x v="3"/>
    <n v="7482.9"/>
    <n v="3046.41"/>
    <n v="4436.49"/>
    <n v="460"/>
    <n v="65"/>
  </r>
  <r>
    <x v="8"/>
    <x v="3"/>
    <x v="3"/>
    <x v="4"/>
    <n v="11650.29"/>
    <n v="4931.07"/>
    <n v="6719.22"/>
    <n v="675"/>
    <n v="453"/>
  </r>
  <r>
    <x v="8"/>
    <x v="0"/>
    <x v="0"/>
    <x v="2"/>
    <n v="13427.99"/>
    <n v="3703.72"/>
    <n v="9724.27"/>
    <n v="673"/>
    <n v="225"/>
  </r>
  <r>
    <x v="1"/>
    <x v="4"/>
    <x v="19"/>
    <x v="2"/>
    <n v="4922.3100000000004"/>
    <n v="2507.25"/>
    <n v="2415.06"/>
    <n v="360"/>
    <n v="229"/>
  </r>
  <r>
    <x v="5"/>
    <x v="4"/>
    <x v="4"/>
    <x v="0"/>
    <n v="9156.77"/>
    <n v="4476.5600000000004"/>
    <n v="4680.21"/>
    <n v="611"/>
    <n v="240"/>
  </r>
  <r>
    <x v="1"/>
    <x v="2"/>
    <x v="6"/>
    <x v="2"/>
    <n v="13024.63"/>
    <n v="8187.94"/>
    <n v="4836.6899999999996"/>
    <n v="788"/>
    <n v="687"/>
  </r>
  <r>
    <x v="10"/>
    <x v="0"/>
    <x v="0"/>
    <x v="2"/>
    <n v="11821.86"/>
    <n v="7075.01"/>
    <n v="4746.8500000000004"/>
    <n v="960"/>
    <n v="205"/>
  </r>
  <r>
    <x v="1"/>
    <x v="3"/>
    <x v="3"/>
    <x v="4"/>
    <n v="7376.5"/>
    <n v="2419.61"/>
    <n v="4956.8900000000003"/>
    <n v="483"/>
    <n v="446"/>
  </r>
  <r>
    <x v="1"/>
    <x v="4"/>
    <x v="4"/>
    <x v="4"/>
    <n v="3765.91"/>
    <n v="1009.81"/>
    <n v="2756.1"/>
    <n v="937"/>
    <n v="633"/>
  </r>
  <r>
    <x v="2"/>
    <x v="3"/>
    <x v="15"/>
    <x v="2"/>
    <n v="11496.57"/>
    <n v="4993.95"/>
    <n v="6502.62"/>
    <n v="668"/>
    <n v="649"/>
  </r>
  <r>
    <x v="4"/>
    <x v="2"/>
    <x v="5"/>
    <x v="3"/>
    <n v="2612.7199999999998"/>
    <n v="1317.73"/>
    <n v="1294.99"/>
    <n v="788"/>
    <n v="275"/>
  </r>
  <r>
    <x v="7"/>
    <x v="1"/>
    <x v="16"/>
    <x v="1"/>
    <n v="12890.55"/>
    <n v="7677.06"/>
    <n v="5213.49"/>
    <n v="152"/>
    <n v="76"/>
  </r>
  <r>
    <x v="9"/>
    <x v="0"/>
    <x v="11"/>
    <x v="3"/>
    <n v="4455.3900000000003"/>
    <n v="1300.1600000000001"/>
    <n v="3155.23"/>
    <n v="797"/>
    <n v="594"/>
  </r>
  <r>
    <x v="9"/>
    <x v="2"/>
    <x v="5"/>
    <x v="1"/>
    <n v="1789.02"/>
    <n v="909.4"/>
    <n v="879.62"/>
    <n v="680"/>
    <n v="635"/>
  </r>
  <r>
    <x v="8"/>
    <x v="1"/>
    <x v="24"/>
    <x v="2"/>
    <n v="11346.58"/>
    <n v="6505.84"/>
    <n v="4840.74"/>
    <n v="925"/>
    <n v="555"/>
  </r>
  <r>
    <x v="2"/>
    <x v="2"/>
    <x v="13"/>
    <x v="4"/>
    <n v="10118.26"/>
    <n v="3302.13"/>
    <n v="6816.13"/>
    <n v="519"/>
    <n v="273"/>
  </r>
  <r>
    <x v="2"/>
    <x v="2"/>
    <x v="8"/>
    <x v="1"/>
    <n v="4586.76"/>
    <n v="1187.1199999999999"/>
    <n v="3399.64"/>
    <n v="952"/>
    <n v="401"/>
  </r>
  <r>
    <x v="9"/>
    <x v="1"/>
    <x v="23"/>
    <x v="0"/>
    <n v="14613.01"/>
    <n v="6226.93"/>
    <n v="8386.08"/>
    <n v="276"/>
    <n v="63"/>
  </r>
  <r>
    <x v="0"/>
    <x v="3"/>
    <x v="15"/>
    <x v="1"/>
    <n v="7107.39"/>
    <n v="2106.17"/>
    <n v="5001.22"/>
    <n v="640"/>
    <n v="366"/>
  </r>
  <r>
    <x v="5"/>
    <x v="0"/>
    <x v="11"/>
    <x v="0"/>
    <n v="8134.96"/>
    <n v="2661.39"/>
    <n v="5473.57"/>
    <n v="288"/>
    <n v="48"/>
  </r>
  <r>
    <x v="8"/>
    <x v="0"/>
    <x v="11"/>
    <x v="3"/>
    <n v="11188.91"/>
    <n v="4039.29"/>
    <n v="7149.62"/>
    <n v="433"/>
    <n v="397"/>
  </r>
  <r>
    <x v="8"/>
    <x v="3"/>
    <x v="22"/>
    <x v="3"/>
    <n v="6501.1"/>
    <n v="3494.53"/>
    <n v="3006.57"/>
    <n v="132"/>
    <n v="97"/>
  </r>
  <r>
    <x v="10"/>
    <x v="0"/>
    <x v="7"/>
    <x v="3"/>
    <n v="2615.64"/>
    <n v="754.79"/>
    <n v="1860.85"/>
    <n v="646"/>
    <n v="369"/>
  </r>
  <r>
    <x v="11"/>
    <x v="4"/>
    <x v="21"/>
    <x v="3"/>
    <n v="3870.09"/>
    <n v="1404.06"/>
    <n v="2466.0300000000002"/>
    <n v="616"/>
    <n v="237"/>
  </r>
  <r>
    <x v="6"/>
    <x v="3"/>
    <x v="15"/>
    <x v="2"/>
    <n v="6028.95"/>
    <n v="3733.47"/>
    <n v="2295.48"/>
    <n v="935"/>
    <n v="78"/>
  </r>
  <r>
    <x v="5"/>
    <x v="0"/>
    <x v="20"/>
    <x v="1"/>
    <n v="12491.42"/>
    <n v="3851.61"/>
    <n v="8639.81"/>
    <n v="733"/>
    <n v="21"/>
  </r>
  <r>
    <x v="9"/>
    <x v="2"/>
    <x v="2"/>
    <x v="2"/>
    <n v="3389.67"/>
    <n v="2112.6799999999998"/>
    <n v="1276.99"/>
    <n v="782"/>
    <n v="70"/>
  </r>
  <r>
    <x v="10"/>
    <x v="4"/>
    <x v="17"/>
    <x v="0"/>
    <n v="6504.75"/>
    <n v="3646.47"/>
    <n v="2858.28"/>
    <n v="585"/>
    <n v="36"/>
  </r>
  <r>
    <x v="11"/>
    <x v="0"/>
    <x v="0"/>
    <x v="4"/>
    <n v="3490.3"/>
    <n v="1338.49"/>
    <n v="2151.81"/>
    <n v="750"/>
    <n v="720"/>
  </r>
  <r>
    <x v="6"/>
    <x v="2"/>
    <x v="13"/>
    <x v="1"/>
    <n v="5323.95"/>
    <n v="3046.96"/>
    <n v="2276.9899999999998"/>
    <n v="371"/>
    <n v="81"/>
  </r>
  <r>
    <x v="1"/>
    <x v="2"/>
    <x v="5"/>
    <x v="2"/>
    <n v="3940.52"/>
    <n v="1998.66"/>
    <n v="1941.86"/>
    <n v="280"/>
    <n v="106"/>
  </r>
  <r>
    <x v="11"/>
    <x v="1"/>
    <x v="24"/>
    <x v="4"/>
    <n v="14030.7"/>
    <n v="5796.39"/>
    <n v="8234.31"/>
    <n v="169"/>
    <n v="160"/>
  </r>
  <r>
    <x v="2"/>
    <x v="0"/>
    <x v="11"/>
    <x v="3"/>
    <n v="5221.3100000000004"/>
    <n v="2525.5300000000002"/>
    <n v="2695.78"/>
    <n v="498"/>
    <n v="38"/>
  </r>
  <r>
    <x v="3"/>
    <x v="4"/>
    <x v="21"/>
    <x v="3"/>
    <n v="8812.42"/>
    <n v="2682.35"/>
    <n v="6130.07"/>
    <n v="512"/>
    <n v="297"/>
  </r>
  <r>
    <x v="8"/>
    <x v="1"/>
    <x v="16"/>
    <x v="0"/>
    <n v="12692.06"/>
    <n v="7049.48"/>
    <n v="5642.58"/>
    <n v="169"/>
    <n v="132"/>
  </r>
  <r>
    <x v="10"/>
    <x v="1"/>
    <x v="23"/>
    <x v="4"/>
    <n v="9626.31"/>
    <n v="3174.75"/>
    <n v="6451.56"/>
    <n v="152"/>
    <n v="110"/>
  </r>
  <r>
    <x v="4"/>
    <x v="4"/>
    <x v="4"/>
    <x v="3"/>
    <n v="4737.22"/>
    <n v="1864.54"/>
    <n v="2872.68"/>
    <n v="370"/>
    <n v="211"/>
  </r>
  <r>
    <x v="10"/>
    <x v="2"/>
    <x v="5"/>
    <x v="2"/>
    <n v="14220.07"/>
    <n v="3366.17"/>
    <n v="10853.9"/>
    <n v="536"/>
    <n v="250"/>
  </r>
  <r>
    <x v="4"/>
    <x v="0"/>
    <x v="18"/>
    <x v="3"/>
    <n v="13177.79"/>
    <n v="6483.68"/>
    <n v="6694.11"/>
    <n v="597"/>
    <n v="549"/>
  </r>
  <r>
    <x v="1"/>
    <x v="2"/>
    <x v="6"/>
    <x v="2"/>
    <n v="4126.93"/>
    <n v="1309.8"/>
    <n v="2817.13"/>
    <n v="292"/>
    <n v="45"/>
  </r>
  <r>
    <x v="0"/>
    <x v="4"/>
    <x v="4"/>
    <x v="0"/>
    <n v="1743.22"/>
    <n v="1128.52"/>
    <n v="614.70000000000005"/>
    <n v="358"/>
    <n v="83"/>
  </r>
  <r>
    <x v="5"/>
    <x v="4"/>
    <x v="4"/>
    <x v="2"/>
    <n v="5230.08"/>
    <n v="2540.6"/>
    <n v="2689.48"/>
    <n v="859"/>
    <n v="585"/>
  </r>
  <r>
    <x v="4"/>
    <x v="4"/>
    <x v="10"/>
    <x v="2"/>
    <n v="1165.56"/>
    <n v="754.51"/>
    <n v="411.05"/>
    <n v="396"/>
    <n v="158"/>
  </r>
  <r>
    <x v="7"/>
    <x v="3"/>
    <x v="14"/>
    <x v="3"/>
    <n v="9188.23"/>
    <n v="4309.1099999999997"/>
    <n v="4879.12"/>
    <n v="565"/>
    <n v="404"/>
  </r>
  <r>
    <x v="11"/>
    <x v="3"/>
    <x v="9"/>
    <x v="1"/>
    <n v="5627.32"/>
    <n v="1318.6"/>
    <n v="4308.72"/>
    <n v="845"/>
    <n v="587"/>
  </r>
  <r>
    <x v="0"/>
    <x v="4"/>
    <x v="10"/>
    <x v="0"/>
    <n v="14626.18"/>
    <n v="8285.07"/>
    <n v="6341.11"/>
    <n v="605"/>
    <n v="470"/>
  </r>
  <r>
    <x v="1"/>
    <x v="4"/>
    <x v="19"/>
    <x v="2"/>
    <n v="839.72"/>
    <n v="372.5"/>
    <n v="467.22"/>
    <n v="996"/>
    <n v="331"/>
  </r>
  <r>
    <x v="8"/>
    <x v="3"/>
    <x v="9"/>
    <x v="1"/>
    <n v="3384.39"/>
    <n v="921.67"/>
    <n v="2462.7199999999998"/>
    <n v="743"/>
    <n v="158"/>
  </r>
  <r>
    <x v="6"/>
    <x v="0"/>
    <x v="18"/>
    <x v="3"/>
    <n v="742.85"/>
    <n v="365.96"/>
    <n v="376.89"/>
    <n v="675"/>
    <n v="369"/>
  </r>
  <r>
    <x v="7"/>
    <x v="3"/>
    <x v="14"/>
    <x v="1"/>
    <n v="2645.59"/>
    <n v="645.74"/>
    <n v="1999.85"/>
    <n v="320"/>
    <n v="115"/>
  </r>
  <r>
    <x v="2"/>
    <x v="4"/>
    <x v="10"/>
    <x v="2"/>
    <n v="11800.92"/>
    <n v="2991.87"/>
    <n v="8809.0499999999993"/>
    <n v="619"/>
    <n v="320"/>
  </r>
  <r>
    <x v="6"/>
    <x v="4"/>
    <x v="4"/>
    <x v="3"/>
    <n v="1338.44"/>
    <n v="277.24"/>
    <n v="1061.2"/>
    <n v="121"/>
    <n v="94"/>
  </r>
  <r>
    <x v="11"/>
    <x v="3"/>
    <x v="9"/>
    <x v="2"/>
    <n v="1383.93"/>
    <n v="835.6"/>
    <n v="548.33000000000004"/>
    <n v="169"/>
    <n v="121"/>
  </r>
  <r>
    <x v="8"/>
    <x v="0"/>
    <x v="0"/>
    <x v="3"/>
    <n v="9370.7900000000009"/>
    <n v="4396.92"/>
    <n v="4973.87"/>
    <n v="454"/>
    <n v="382"/>
  </r>
  <r>
    <x v="0"/>
    <x v="4"/>
    <x v="4"/>
    <x v="4"/>
    <n v="2804.31"/>
    <n v="963.48"/>
    <n v="1840.83"/>
    <n v="237"/>
    <n v="41"/>
  </r>
  <r>
    <x v="2"/>
    <x v="2"/>
    <x v="2"/>
    <x v="4"/>
    <n v="11224.4"/>
    <n v="5955.49"/>
    <n v="5268.91"/>
    <n v="461"/>
    <n v="30"/>
  </r>
  <r>
    <x v="5"/>
    <x v="3"/>
    <x v="14"/>
    <x v="0"/>
    <n v="9121.43"/>
    <n v="4753.79"/>
    <n v="4367.6400000000003"/>
    <n v="146"/>
    <n v="137"/>
  </r>
  <r>
    <x v="3"/>
    <x v="1"/>
    <x v="1"/>
    <x v="3"/>
    <n v="6531.19"/>
    <n v="3656.31"/>
    <n v="2874.88"/>
    <n v="747"/>
    <n v="149"/>
  </r>
  <r>
    <x v="10"/>
    <x v="1"/>
    <x v="16"/>
    <x v="2"/>
    <n v="6200.59"/>
    <n v="2810.83"/>
    <n v="3389.76"/>
    <n v="723"/>
    <n v="464"/>
  </r>
  <r>
    <x v="8"/>
    <x v="3"/>
    <x v="22"/>
    <x v="1"/>
    <n v="11924.4"/>
    <n v="6252.87"/>
    <n v="5671.53"/>
    <n v="701"/>
    <n v="568"/>
  </r>
  <r>
    <x v="4"/>
    <x v="2"/>
    <x v="8"/>
    <x v="0"/>
    <n v="8849.6"/>
    <n v="5560.22"/>
    <n v="3289.38"/>
    <n v="954"/>
    <n v="568"/>
  </r>
  <r>
    <x v="9"/>
    <x v="0"/>
    <x v="7"/>
    <x v="2"/>
    <n v="12589.1"/>
    <n v="8162.06"/>
    <n v="4427.04"/>
    <n v="656"/>
    <n v="411"/>
  </r>
  <r>
    <x v="11"/>
    <x v="3"/>
    <x v="22"/>
    <x v="1"/>
    <n v="11102.52"/>
    <n v="3178.98"/>
    <n v="7923.54"/>
    <n v="520"/>
    <n v="102"/>
  </r>
  <r>
    <x v="3"/>
    <x v="2"/>
    <x v="6"/>
    <x v="3"/>
    <n v="8822.7800000000007"/>
    <n v="3196.31"/>
    <n v="5626.47"/>
    <n v="515"/>
    <n v="44"/>
  </r>
  <r>
    <x v="4"/>
    <x v="2"/>
    <x v="8"/>
    <x v="1"/>
    <n v="1245.53"/>
    <n v="516.57000000000005"/>
    <n v="728.96"/>
    <n v="713"/>
    <n v="528"/>
  </r>
  <r>
    <x v="5"/>
    <x v="0"/>
    <x v="11"/>
    <x v="1"/>
    <n v="8723.7199999999993"/>
    <n v="4252.0200000000004"/>
    <n v="4471.7"/>
    <n v="582"/>
    <n v="64"/>
  </r>
  <r>
    <x v="3"/>
    <x v="0"/>
    <x v="18"/>
    <x v="3"/>
    <n v="4341.09"/>
    <n v="1502.15"/>
    <n v="2838.94"/>
    <n v="979"/>
    <n v="139"/>
  </r>
  <r>
    <x v="7"/>
    <x v="0"/>
    <x v="0"/>
    <x v="0"/>
    <n v="14524"/>
    <n v="5278.27"/>
    <n v="9245.73"/>
    <n v="876"/>
    <n v="195"/>
  </r>
  <r>
    <x v="10"/>
    <x v="2"/>
    <x v="2"/>
    <x v="4"/>
    <n v="6161.29"/>
    <n v="3370.35"/>
    <n v="2790.94"/>
    <n v="408"/>
    <n v="263"/>
  </r>
  <r>
    <x v="5"/>
    <x v="4"/>
    <x v="4"/>
    <x v="0"/>
    <n v="9290.69"/>
    <n v="4630.21"/>
    <n v="4660.4799999999996"/>
    <n v="840"/>
    <n v="768"/>
  </r>
  <r>
    <x v="5"/>
    <x v="4"/>
    <x v="21"/>
    <x v="4"/>
    <n v="12589.26"/>
    <n v="7517.09"/>
    <n v="5072.17"/>
    <n v="575"/>
    <n v="102"/>
  </r>
  <r>
    <x v="4"/>
    <x v="0"/>
    <x v="18"/>
    <x v="1"/>
    <n v="8582.36"/>
    <n v="4255.28"/>
    <n v="4327.08"/>
    <n v="593"/>
    <n v="293"/>
  </r>
  <r>
    <x v="9"/>
    <x v="1"/>
    <x v="1"/>
    <x v="1"/>
    <n v="4150.59"/>
    <n v="1109.7"/>
    <n v="3040.89"/>
    <n v="216"/>
    <n v="59"/>
  </r>
  <r>
    <x v="4"/>
    <x v="3"/>
    <x v="14"/>
    <x v="1"/>
    <n v="8603.25"/>
    <n v="3982.33"/>
    <n v="4620.92"/>
    <n v="820"/>
    <n v="677"/>
  </r>
  <r>
    <x v="1"/>
    <x v="2"/>
    <x v="8"/>
    <x v="4"/>
    <n v="5233.68"/>
    <n v="2278.73"/>
    <n v="2954.95"/>
    <n v="989"/>
    <n v="56"/>
  </r>
  <r>
    <x v="11"/>
    <x v="3"/>
    <x v="9"/>
    <x v="3"/>
    <n v="2751.46"/>
    <n v="842.15"/>
    <n v="1909.31"/>
    <n v="683"/>
    <n v="594"/>
  </r>
  <r>
    <x v="11"/>
    <x v="4"/>
    <x v="10"/>
    <x v="1"/>
    <n v="13901.07"/>
    <n v="8166.16"/>
    <n v="5734.91"/>
    <n v="384"/>
    <n v="294"/>
  </r>
  <r>
    <x v="7"/>
    <x v="4"/>
    <x v="19"/>
    <x v="1"/>
    <n v="7718.59"/>
    <n v="2334.02"/>
    <n v="5384.57"/>
    <n v="405"/>
    <n v="378"/>
  </r>
  <r>
    <x v="7"/>
    <x v="3"/>
    <x v="14"/>
    <x v="3"/>
    <n v="2683.09"/>
    <n v="1453.35"/>
    <n v="1229.74"/>
    <n v="405"/>
    <n v="102"/>
  </r>
  <r>
    <x v="8"/>
    <x v="4"/>
    <x v="17"/>
    <x v="4"/>
    <n v="653.62"/>
    <n v="233.11"/>
    <n v="420.51"/>
    <n v="522"/>
    <n v="156"/>
  </r>
  <r>
    <x v="2"/>
    <x v="4"/>
    <x v="21"/>
    <x v="1"/>
    <n v="14479.59"/>
    <n v="4554.71"/>
    <n v="9924.8799999999992"/>
    <n v="592"/>
    <n v="330"/>
  </r>
  <r>
    <x v="4"/>
    <x v="4"/>
    <x v="10"/>
    <x v="4"/>
    <n v="13626.16"/>
    <n v="6948.26"/>
    <n v="6677.9"/>
    <n v="699"/>
    <n v="379"/>
  </r>
  <r>
    <x v="7"/>
    <x v="1"/>
    <x v="23"/>
    <x v="0"/>
    <n v="1457.18"/>
    <n v="788.9"/>
    <n v="668.28"/>
    <n v="922"/>
    <n v="342"/>
  </r>
  <r>
    <x v="1"/>
    <x v="1"/>
    <x v="24"/>
    <x v="2"/>
    <n v="11021.36"/>
    <n v="6116.42"/>
    <n v="4904.9399999999996"/>
    <n v="689"/>
    <n v="525"/>
  </r>
  <r>
    <x v="3"/>
    <x v="4"/>
    <x v="10"/>
    <x v="1"/>
    <n v="1674.13"/>
    <n v="503.09"/>
    <n v="1171.04"/>
    <n v="900"/>
    <n v="603"/>
  </r>
  <r>
    <x v="6"/>
    <x v="0"/>
    <x v="7"/>
    <x v="1"/>
    <n v="10829.17"/>
    <n v="3883.41"/>
    <n v="6945.76"/>
    <n v="697"/>
    <n v="333"/>
  </r>
  <r>
    <x v="5"/>
    <x v="4"/>
    <x v="4"/>
    <x v="4"/>
    <n v="4782.88"/>
    <n v="2954.81"/>
    <n v="1828.07"/>
    <n v="718"/>
    <n v="222"/>
  </r>
  <r>
    <x v="1"/>
    <x v="4"/>
    <x v="4"/>
    <x v="2"/>
    <n v="4699.21"/>
    <n v="2816.79"/>
    <n v="1882.42"/>
    <n v="414"/>
    <n v="65"/>
  </r>
  <r>
    <x v="11"/>
    <x v="2"/>
    <x v="5"/>
    <x v="1"/>
    <n v="4143.16"/>
    <n v="2194.61"/>
    <n v="1948.55"/>
    <n v="446"/>
    <n v="372"/>
  </r>
  <r>
    <x v="1"/>
    <x v="0"/>
    <x v="20"/>
    <x v="3"/>
    <n v="5129.62"/>
    <n v="2741"/>
    <n v="2388.62"/>
    <n v="326"/>
    <n v="187"/>
  </r>
  <r>
    <x v="4"/>
    <x v="2"/>
    <x v="2"/>
    <x v="1"/>
    <n v="10730.06"/>
    <n v="4472.45"/>
    <n v="6257.61"/>
    <n v="783"/>
    <n v="205"/>
  </r>
  <r>
    <x v="5"/>
    <x v="4"/>
    <x v="19"/>
    <x v="1"/>
    <n v="5333.97"/>
    <n v="2555.6799999999998"/>
    <n v="2778.29"/>
    <n v="962"/>
    <n v="741"/>
  </r>
  <r>
    <x v="4"/>
    <x v="4"/>
    <x v="21"/>
    <x v="2"/>
    <n v="1408.6"/>
    <n v="450.15"/>
    <n v="958.45"/>
    <n v="571"/>
    <n v="372"/>
  </r>
  <r>
    <x v="0"/>
    <x v="2"/>
    <x v="5"/>
    <x v="0"/>
    <n v="14441"/>
    <n v="3745.5"/>
    <n v="10695.5"/>
    <n v="467"/>
    <n v="275"/>
  </r>
  <r>
    <x v="0"/>
    <x v="4"/>
    <x v="19"/>
    <x v="1"/>
    <n v="1872.29"/>
    <n v="490.3"/>
    <n v="1381.99"/>
    <n v="206"/>
    <n v="125"/>
  </r>
  <r>
    <x v="0"/>
    <x v="2"/>
    <x v="13"/>
    <x v="1"/>
    <n v="3343.05"/>
    <n v="1609.54"/>
    <n v="1733.51"/>
    <n v="792"/>
    <n v="422"/>
  </r>
  <r>
    <x v="5"/>
    <x v="0"/>
    <x v="0"/>
    <x v="1"/>
    <n v="2958.91"/>
    <n v="1067.1400000000001"/>
    <n v="1891.77"/>
    <n v="619"/>
    <n v="255"/>
  </r>
  <r>
    <x v="8"/>
    <x v="2"/>
    <x v="8"/>
    <x v="0"/>
    <n v="3266.42"/>
    <n v="1782.68"/>
    <n v="1483.74"/>
    <n v="782"/>
    <n v="774"/>
  </r>
  <r>
    <x v="10"/>
    <x v="0"/>
    <x v="18"/>
    <x v="1"/>
    <n v="1072.44"/>
    <n v="392.36"/>
    <n v="680.08"/>
    <n v="938"/>
    <n v="694"/>
  </r>
  <r>
    <x v="3"/>
    <x v="3"/>
    <x v="15"/>
    <x v="2"/>
    <n v="6099.28"/>
    <n v="3642.84"/>
    <n v="2456.44"/>
    <n v="327"/>
    <n v="227"/>
  </r>
  <r>
    <x v="11"/>
    <x v="1"/>
    <x v="1"/>
    <x v="4"/>
    <n v="1339.85"/>
    <n v="474.79"/>
    <n v="865.06"/>
    <n v="270"/>
    <n v="197"/>
  </r>
  <r>
    <x v="3"/>
    <x v="1"/>
    <x v="24"/>
    <x v="0"/>
    <n v="10183.280000000001"/>
    <n v="4304.05"/>
    <n v="5879.23"/>
    <n v="194"/>
    <n v="164"/>
  </r>
  <r>
    <x v="4"/>
    <x v="2"/>
    <x v="6"/>
    <x v="0"/>
    <n v="7409.51"/>
    <n v="1855.53"/>
    <n v="5553.98"/>
    <n v="69"/>
    <n v="41"/>
  </r>
  <r>
    <x v="1"/>
    <x v="2"/>
    <x v="13"/>
    <x v="2"/>
    <n v="14484.93"/>
    <n v="6850.49"/>
    <n v="7634.44"/>
    <n v="388"/>
    <n v="46"/>
  </r>
  <r>
    <x v="11"/>
    <x v="0"/>
    <x v="20"/>
    <x v="1"/>
    <n v="10554.51"/>
    <n v="4671.01"/>
    <n v="5883.5"/>
    <n v="507"/>
    <n v="174"/>
  </r>
  <r>
    <x v="10"/>
    <x v="3"/>
    <x v="9"/>
    <x v="0"/>
    <n v="11781.34"/>
    <n v="5301.52"/>
    <n v="6479.82"/>
    <n v="712"/>
    <n v="310"/>
  </r>
  <r>
    <x v="2"/>
    <x v="0"/>
    <x v="18"/>
    <x v="0"/>
    <n v="6034.06"/>
    <n v="1259.78"/>
    <n v="4774.28"/>
    <n v="490"/>
    <n v="187"/>
  </r>
  <r>
    <x v="2"/>
    <x v="3"/>
    <x v="15"/>
    <x v="2"/>
    <n v="6309.03"/>
    <n v="1393.07"/>
    <n v="4915.96"/>
    <n v="689"/>
    <n v="290"/>
  </r>
  <r>
    <x v="6"/>
    <x v="1"/>
    <x v="23"/>
    <x v="0"/>
    <n v="11902.43"/>
    <n v="6144.83"/>
    <n v="5757.6"/>
    <n v="633"/>
    <n v="137"/>
  </r>
  <r>
    <x v="9"/>
    <x v="0"/>
    <x v="18"/>
    <x v="3"/>
    <n v="7432.59"/>
    <n v="1924.14"/>
    <n v="5508.45"/>
    <n v="658"/>
    <n v="187"/>
  </r>
  <r>
    <x v="0"/>
    <x v="2"/>
    <x v="13"/>
    <x v="2"/>
    <n v="14658.58"/>
    <n v="8285.42"/>
    <n v="6373.16"/>
    <n v="841"/>
    <n v="445"/>
  </r>
  <r>
    <x v="10"/>
    <x v="3"/>
    <x v="3"/>
    <x v="3"/>
    <n v="852.44"/>
    <n v="234.23"/>
    <n v="618.21"/>
    <n v="305"/>
    <n v="160"/>
  </r>
  <r>
    <x v="7"/>
    <x v="0"/>
    <x v="11"/>
    <x v="1"/>
    <n v="6754.27"/>
    <n v="2649.27"/>
    <n v="4105"/>
    <n v="394"/>
    <n v="279"/>
  </r>
  <r>
    <x v="9"/>
    <x v="4"/>
    <x v="19"/>
    <x v="0"/>
    <n v="680.75"/>
    <n v="206.15"/>
    <n v="474.6"/>
    <n v="331"/>
    <n v="252"/>
  </r>
  <r>
    <x v="3"/>
    <x v="2"/>
    <x v="5"/>
    <x v="3"/>
    <n v="1717.67"/>
    <n v="355.42"/>
    <n v="1362.25"/>
    <n v="926"/>
    <n v="142"/>
  </r>
  <r>
    <x v="4"/>
    <x v="0"/>
    <x v="20"/>
    <x v="1"/>
    <n v="2266.25"/>
    <n v="1300.99"/>
    <n v="965.26"/>
    <n v="306"/>
    <n v="76"/>
  </r>
  <r>
    <x v="3"/>
    <x v="4"/>
    <x v="21"/>
    <x v="1"/>
    <n v="12717.3"/>
    <n v="4710.05"/>
    <n v="8007.25"/>
    <n v="475"/>
    <n v="101"/>
  </r>
  <r>
    <x v="3"/>
    <x v="0"/>
    <x v="20"/>
    <x v="4"/>
    <n v="6449.29"/>
    <n v="2026.73"/>
    <n v="4422.5600000000004"/>
    <n v="154"/>
    <n v="103"/>
  </r>
  <r>
    <x v="6"/>
    <x v="0"/>
    <x v="7"/>
    <x v="4"/>
    <n v="7100.62"/>
    <n v="2773.56"/>
    <n v="4327.0600000000004"/>
    <n v="805"/>
    <n v="786"/>
  </r>
  <r>
    <x v="9"/>
    <x v="2"/>
    <x v="13"/>
    <x v="2"/>
    <n v="3009.24"/>
    <n v="1454.57"/>
    <n v="1554.67"/>
    <n v="797"/>
    <n v="503"/>
  </r>
  <r>
    <x v="2"/>
    <x v="1"/>
    <x v="1"/>
    <x v="1"/>
    <n v="3688.86"/>
    <n v="947.06"/>
    <n v="2741.8"/>
    <n v="660"/>
    <n v="549"/>
  </r>
  <r>
    <x v="11"/>
    <x v="3"/>
    <x v="9"/>
    <x v="4"/>
    <n v="5045.5200000000004"/>
    <n v="1780.51"/>
    <n v="3265.01"/>
    <n v="222"/>
    <n v="171"/>
  </r>
  <r>
    <x v="1"/>
    <x v="1"/>
    <x v="16"/>
    <x v="0"/>
    <n v="5360.98"/>
    <n v="1868.59"/>
    <n v="3492.39"/>
    <n v="155"/>
    <n v="111"/>
  </r>
  <r>
    <x v="7"/>
    <x v="4"/>
    <x v="17"/>
    <x v="1"/>
    <n v="12547.09"/>
    <n v="6443.92"/>
    <n v="6103.17"/>
    <n v="289"/>
    <n v="93"/>
  </r>
  <r>
    <x v="10"/>
    <x v="2"/>
    <x v="5"/>
    <x v="1"/>
    <n v="14152.5"/>
    <n v="6796.63"/>
    <n v="7355.87"/>
    <n v="728"/>
    <n v="558"/>
  </r>
  <r>
    <x v="6"/>
    <x v="1"/>
    <x v="12"/>
    <x v="0"/>
    <n v="4548.63"/>
    <n v="1970.9"/>
    <n v="2577.73"/>
    <n v="84"/>
    <n v="50"/>
  </r>
  <r>
    <x v="3"/>
    <x v="3"/>
    <x v="22"/>
    <x v="4"/>
    <n v="10620.72"/>
    <n v="6187.95"/>
    <n v="4432.7700000000004"/>
    <n v="556"/>
    <n v="66"/>
  </r>
  <r>
    <x v="2"/>
    <x v="3"/>
    <x v="14"/>
    <x v="3"/>
    <n v="1645.99"/>
    <n v="889.85"/>
    <n v="756.14"/>
    <n v="340"/>
    <n v="40"/>
  </r>
  <r>
    <x v="4"/>
    <x v="2"/>
    <x v="6"/>
    <x v="4"/>
    <n v="13917.81"/>
    <n v="3815.67"/>
    <n v="10102.14"/>
    <n v="625"/>
    <n v="557"/>
  </r>
  <r>
    <x v="4"/>
    <x v="3"/>
    <x v="9"/>
    <x v="4"/>
    <n v="14752.47"/>
    <n v="3697.42"/>
    <n v="11055.05"/>
    <n v="645"/>
    <n v="479"/>
  </r>
  <r>
    <x v="3"/>
    <x v="4"/>
    <x v="21"/>
    <x v="4"/>
    <n v="627.66"/>
    <n v="275.89999999999998"/>
    <n v="351.76"/>
    <n v="941"/>
    <n v="669"/>
  </r>
  <r>
    <x v="4"/>
    <x v="0"/>
    <x v="20"/>
    <x v="2"/>
    <n v="9688.84"/>
    <n v="5199.95"/>
    <n v="4488.8900000000003"/>
    <n v="384"/>
    <n v="183"/>
  </r>
  <r>
    <x v="4"/>
    <x v="4"/>
    <x v="4"/>
    <x v="2"/>
    <n v="10030.92"/>
    <n v="5003.34"/>
    <n v="5027.58"/>
    <n v="390"/>
    <n v="390"/>
  </r>
  <r>
    <x v="0"/>
    <x v="1"/>
    <x v="16"/>
    <x v="3"/>
    <n v="4223.49"/>
    <n v="2518.85"/>
    <n v="1704.64"/>
    <n v="924"/>
    <n v="548"/>
  </r>
  <r>
    <x v="8"/>
    <x v="3"/>
    <x v="9"/>
    <x v="1"/>
    <n v="1192.6099999999999"/>
    <n v="682"/>
    <n v="510.61"/>
    <n v="694"/>
    <n v="205"/>
  </r>
  <r>
    <x v="4"/>
    <x v="0"/>
    <x v="0"/>
    <x v="0"/>
    <n v="14414.1"/>
    <n v="7999.06"/>
    <n v="6415.04"/>
    <n v="780"/>
    <n v="182"/>
  </r>
  <r>
    <x v="9"/>
    <x v="3"/>
    <x v="22"/>
    <x v="4"/>
    <n v="6101.54"/>
    <n v="3468.21"/>
    <n v="2633.33"/>
    <n v="227"/>
    <n v="31"/>
  </r>
  <r>
    <x v="7"/>
    <x v="3"/>
    <x v="9"/>
    <x v="4"/>
    <n v="896.85"/>
    <n v="567.99"/>
    <n v="328.86"/>
    <n v="363"/>
    <n v="218"/>
  </r>
  <r>
    <x v="11"/>
    <x v="3"/>
    <x v="3"/>
    <x v="1"/>
    <n v="10838.61"/>
    <n v="6403.47"/>
    <n v="4435.1400000000003"/>
    <n v="237"/>
    <n v="69"/>
  </r>
  <r>
    <x v="1"/>
    <x v="1"/>
    <x v="24"/>
    <x v="1"/>
    <n v="14375.91"/>
    <n v="4133.96"/>
    <n v="10241.950000000001"/>
    <n v="771"/>
    <n v="209"/>
  </r>
  <r>
    <x v="2"/>
    <x v="3"/>
    <x v="9"/>
    <x v="2"/>
    <n v="7616.61"/>
    <n v="4494.58"/>
    <n v="3122.03"/>
    <n v="424"/>
    <n v="331"/>
  </r>
  <r>
    <x v="8"/>
    <x v="2"/>
    <x v="6"/>
    <x v="1"/>
    <n v="11909.11"/>
    <n v="4570.18"/>
    <n v="7338.93"/>
    <n v="609"/>
    <n v="246"/>
  </r>
  <r>
    <x v="2"/>
    <x v="2"/>
    <x v="5"/>
    <x v="0"/>
    <n v="12621.46"/>
    <n v="7838.19"/>
    <n v="4783.2700000000004"/>
    <n v="174"/>
    <n v="168"/>
  </r>
  <r>
    <x v="10"/>
    <x v="4"/>
    <x v="21"/>
    <x v="4"/>
    <n v="8490.1200000000008"/>
    <n v="3438.28"/>
    <n v="5051.84"/>
    <n v="359"/>
    <n v="226"/>
  </r>
  <r>
    <x v="0"/>
    <x v="3"/>
    <x v="3"/>
    <x v="4"/>
    <n v="4124.25"/>
    <n v="2122.6799999999998"/>
    <n v="2001.57"/>
    <n v="659"/>
    <n v="400"/>
  </r>
  <r>
    <x v="7"/>
    <x v="0"/>
    <x v="7"/>
    <x v="0"/>
    <n v="6272.71"/>
    <n v="3769.5"/>
    <n v="2503.21"/>
    <n v="492"/>
    <n v="110"/>
  </r>
  <r>
    <x v="10"/>
    <x v="3"/>
    <x v="15"/>
    <x v="4"/>
    <n v="1914.81"/>
    <n v="837.88"/>
    <n v="1076.93"/>
    <n v="572"/>
    <n v="536"/>
  </r>
  <r>
    <x v="9"/>
    <x v="4"/>
    <x v="17"/>
    <x v="2"/>
    <n v="9149.52"/>
    <n v="5164"/>
    <n v="3985.52"/>
    <n v="645"/>
    <n v="627"/>
  </r>
  <r>
    <x v="3"/>
    <x v="2"/>
    <x v="5"/>
    <x v="1"/>
    <n v="14312.68"/>
    <n v="8120.72"/>
    <n v="6191.96"/>
    <n v="581"/>
    <n v="521"/>
  </r>
  <r>
    <x v="7"/>
    <x v="0"/>
    <x v="18"/>
    <x v="2"/>
    <n v="2582.31"/>
    <n v="1461.78"/>
    <n v="1120.53"/>
    <n v="605"/>
    <n v="430"/>
  </r>
  <r>
    <x v="9"/>
    <x v="1"/>
    <x v="23"/>
    <x v="2"/>
    <n v="7102.93"/>
    <n v="2967.51"/>
    <n v="4135.42"/>
    <n v="196"/>
    <n v="156"/>
  </r>
  <r>
    <x v="10"/>
    <x v="1"/>
    <x v="16"/>
    <x v="2"/>
    <n v="4083.22"/>
    <n v="1584.87"/>
    <n v="2498.35"/>
    <n v="638"/>
    <n v="119"/>
  </r>
  <r>
    <x v="6"/>
    <x v="3"/>
    <x v="14"/>
    <x v="1"/>
    <n v="8133.62"/>
    <n v="2910.24"/>
    <n v="5223.38"/>
    <n v="538"/>
    <n v="479"/>
  </r>
  <r>
    <x v="4"/>
    <x v="3"/>
    <x v="22"/>
    <x v="0"/>
    <n v="5911.78"/>
    <n v="1593.5"/>
    <n v="4318.28"/>
    <n v="191"/>
    <n v="156"/>
  </r>
  <r>
    <x v="8"/>
    <x v="2"/>
    <x v="2"/>
    <x v="2"/>
    <n v="1592.81"/>
    <n v="534.66"/>
    <n v="1058.1500000000001"/>
    <n v="878"/>
    <n v="75"/>
  </r>
  <r>
    <x v="11"/>
    <x v="4"/>
    <x v="21"/>
    <x v="3"/>
    <n v="7110.98"/>
    <n v="2531.9899999999998"/>
    <n v="4578.99"/>
    <n v="893"/>
    <n v="92"/>
  </r>
  <r>
    <x v="5"/>
    <x v="0"/>
    <x v="7"/>
    <x v="2"/>
    <n v="12552.4"/>
    <n v="5922.23"/>
    <n v="6630.17"/>
    <n v="723"/>
    <n v="80"/>
  </r>
  <r>
    <x v="0"/>
    <x v="4"/>
    <x v="10"/>
    <x v="2"/>
    <n v="2996.89"/>
    <n v="895.33"/>
    <n v="2101.56"/>
    <n v="345"/>
    <n v="58"/>
  </r>
  <r>
    <x v="11"/>
    <x v="0"/>
    <x v="20"/>
    <x v="3"/>
    <n v="10746.18"/>
    <n v="5375.22"/>
    <n v="5370.96"/>
    <n v="400"/>
    <n v="120"/>
  </r>
  <r>
    <x v="1"/>
    <x v="1"/>
    <x v="23"/>
    <x v="1"/>
    <n v="2273.77"/>
    <n v="1259.72"/>
    <n v="1014.05"/>
    <n v="554"/>
    <n v="216"/>
  </r>
  <r>
    <x v="9"/>
    <x v="0"/>
    <x v="11"/>
    <x v="3"/>
    <n v="10814.66"/>
    <n v="3482.34"/>
    <n v="7332.32"/>
    <n v="245"/>
    <n v="228"/>
  </r>
  <r>
    <x v="1"/>
    <x v="4"/>
    <x v="10"/>
    <x v="0"/>
    <n v="5954.29"/>
    <n v="2430.9699999999998"/>
    <n v="3523.32"/>
    <n v="721"/>
    <n v="56"/>
  </r>
  <r>
    <x v="2"/>
    <x v="1"/>
    <x v="12"/>
    <x v="4"/>
    <n v="10279.459999999999"/>
    <n v="2582.02"/>
    <n v="7697.44"/>
    <n v="487"/>
    <n v="144"/>
  </r>
  <r>
    <x v="10"/>
    <x v="1"/>
    <x v="12"/>
    <x v="2"/>
    <n v="3218.84"/>
    <n v="1651.23"/>
    <n v="1567.61"/>
    <n v="233"/>
    <n v="7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509514D-0A16-4CB2-8FC4-F2F6597D9811}" name="PT_Profitability" cacheId="1019" applyNumberFormats="0" applyBorderFormats="0" applyFontFormats="0" applyPatternFormats="0" applyAlignmentFormats="0" applyWidthHeightFormats="1" dataCaption="Values" updatedVersion="8" minRefreshableVersion="3" showDrill="0" useAutoFormatting="1" colGrandTotals="0" itemPrintTitles="1" createdVersion="8" indent="0" showHeaders="0" outline="1" outlineData="1" multipleFieldFilters="0">
  <location ref="A190:B196" firstHeaderRow="1" firstDataRow="1" firstDataCol="1"/>
  <pivotFields count="9">
    <pivotField showAll="0">
      <items count="13">
        <item x="1"/>
        <item x="7"/>
        <item x="8"/>
        <item x="9"/>
        <item x="0"/>
        <item x="6"/>
        <item x="11"/>
        <item x="10"/>
        <item x="2"/>
        <item x="4"/>
        <item x="3"/>
        <item x="5"/>
        <item t="default"/>
      </items>
    </pivotField>
    <pivotField axis="axisRow" showAll="0">
      <items count="6">
        <item x="1"/>
        <item x="3"/>
        <item x="4"/>
        <item x="2"/>
        <item x="0"/>
        <item t="default"/>
      </items>
    </pivotField>
    <pivotField showAll="0">
      <items count="26">
        <item x="6"/>
        <item x="5"/>
        <item x="23"/>
        <item x="13"/>
        <item x="12"/>
        <item x="24"/>
        <item x="19"/>
        <item x="4"/>
        <item x="11"/>
        <item x="21"/>
        <item x="10"/>
        <item x="20"/>
        <item x="0"/>
        <item x="18"/>
        <item x="9"/>
        <item x="14"/>
        <item x="3"/>
        <item x="22"/>
        <item x="8"/>
        <item x="7"/>
        <item x="2"/>
        <item x="17"/>
        <item x="15"/>
        <item x="1"/>
        <item x="16"/>
        <item t="default"/>
      </items>
    </pivotField>
    <pivotField showAll="0">
      <items count="6">
        <item x="1"/>
        <item x="3"/>
        <item x="0"/>
        <item x="2"/>
        <item x="4"/>
        <item t="default"/>
      </items>
    </pivotField>
    <pivotField showAll="0"/>
    <pivotField dataField="1" showAll="0"/>
    <pivotField showAll="0"/>
    <pivotField showAll="0"/>
    <pivotField showAll="0"/>
  </pivotFields>
  <rowFields count="1">
    <field x="1"/>
  </rowFields>
  <rowItems count="6">
    <i>
      <x/>
    </i>
    <i>
      <x v="1"/>
    </i>
    <i>
      <x v="2"/>
    </i>
    <i>
      <x v="3"/>
    </i>
    <i>
      <x v="4"/>
    </i>
    <i t="grand">
      <x/>
    </i>
  </rowItems>
  <colItems count="1">
    <i/>
  </colItems>
  <dataFields count="1">
    <dataField name="Sum of Profit" fld="5" baseField="0" baseItem="0" numFmtId="3"/>
  </dataField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94B6A14-360F-41CB-97DB-21850D7D9792}" name="PT_InventoryFlow" cacheId="1019" applyNumberFormats="0" applyBorderFormats="0" applyFontFormats="0" applyPatternFormats="0" applyAlignmentFormats="0" applyWidthHeightFormats="1" dataCaption="Values" updatedVersion="8" minRefreshableVersion="3" showDrill="0" useAutoFormatting="1" colGrandTotals="0" itemPrintTitles="1" createdVersion="8" indent="0" showHeaders="0" outline="1" outlineData="1" multipleFieldFilters="0" chartFormat="1">
  <location ref="A160:C173" firstHeaderRow="0" firstDataRow="1" firstDataCol="1"/>
  <pivotFields count="9">
    <pivotField axis="axisRow" showAll="0">
      <items count="13">
        <item x="1"/>
        <item x="7"/>
        <item x="8"/>
        <item x="9"/>
        <item x="0"/>
        <item x="6"/>
        <item x="11"/>
        <item x="10"/>
        <item x="2"/>
        <item x="4"/>
        <item x="3"/>
        <item x="5"/>
        <item t="default"/>
      </items>
    </pivotField>
    <pivotField showAll="0">
      <items count="6">
        <item x="1"/>
        <item x="3"/>
        <item x="4"/>
        <item x="2"/>
        <item x="0"/>
        <item t="default"/>
      </items>
    </pivotField>
    <pivotField showAll="0">
      <items count="26">
        <item x="6"/>
        <item x="5"/>
        <item x="23"/>
        <item x="13"/>
        <item x="12"/>
        <item x="24"/>
        <item x="19"/>
        <item x="4"/>
        <item x="11"/>
        <item x="21"/>
        <item x="10"/>
        <item x="20"/>
        <item x="0"/>
        <item x="18"/>
        <item x="9"/>
        <item x="14"/>
        <item x="3"/>
        <item x="22"/>
        <item x="8"/>
        <item x="7"/>
        <item x="2"/>
        <item x="17"/>
        <item x="15"/>
        <item x="1"/>
        <item x="16"/>
        <item t="default"/>
      </items>
    </pivotField>
    <pivotField showAll="0">
      <items count="6">
        <item x="1"/>
        <item x="3"/>
        <item x="0"/>
        <item x="2"/>
        <item x="4"/>
        <item t="default"/>
      </items>
    </pivotField>
    <pivotField showAll="0"/>
    <pivotField showAll="0"/>
    <pivotField showAll="0"/>
    <pivotField dataField="1" showAll="0"/>
    <pivotField dataField="1" showAll="0"/>
  </pivotFields>
  <rowFields count="1">
    <field x="0"/>
  </rowFields>
  <rowItems count="13">
    <i>
      <x/>
    </i>
    <i>
      <x v="1"/>
    </i>
    <i>
      <x v="2"/>
    </i>
    <i>
      <x v="3"/>
    </i>
    <i>
      <x v="4"/>
    </i>
    <i>
      <x v="5"/>
    </i>
    <i>
      <x v="6"/>
    </i>
    <i>
      <x v="7"/>
    </i>
    <i>
      <x v="8"/>
    </i>
    <i>
      <x v="9"/>
    </i>
    <i>
      <x v="10"/>
    </i>
    <i>
      <x v="11"/>
    </i>
    <i t="grand">
      <x/>
    </i>
  </rowItems>
  <colFields count="1">
    <field x="-2"/>
  </colFields>
  <colItems count="2">
    <i>
      <x/>
    </i>
    <i i="1">
      <x v="1"/>
    </i>
  </colItems>
  <dataFields count="2">
    <dataField name="Sum of Stock In" fld="7" baseField="0" baseItem="0" numFmtId="3"/>
    <dataField name="Sum of Stock Out" fld="8" baseField="0" baseItem="0" numFmtId="3"/>
  </dataFields>
  <chartFormats count="2">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E144DCAC-FEDF-4257-94EA-2A2D105BD01C}" name="PT_SupplierPerformance" cacheId="1019" applyNumberFormats="0" applyBorderFormats="0" applyFontFormats="0" applyPatternFormats="0" applyAlignmentFormats="0" applyWidthHeightFormats="1" dataCaption="Values" updatedVersion="8" minRefreshableVersion="3" showDrill="0" useAutoFormatting="1" colGrandTotals="0" itemPrintTitles="1" createdVersion="8" indent="0" showHeaders="0" outline="1" outlineData="1" multipleFieldFilters="0" chartFormat="1">
  <location ref="A130:C136" firstHeaderRow="0" firstDataRow="1" firstDataCol="1"/>
  <pivotFields count="9">
    <pivotField showAll="0">
      <items count="13">
        <item x="1"/>
        <item x="7"/>
        <item x="8"/>
        <item x="9"/>
        <item x="0"/>
        <item x="6"/>
        <item x="11"/>
        <item x="10"/>
        <item x="2"/>
        <item x="4"/>
        <item x="3"/>
        <item x="5"/>
        <item t="default"/>
      </items>
    </pivotField>
    <pivotField showAll="0">
      <items count="6">
        <item x="1"/>
        <item x="3"/>
        <item x="4"/>
        <item x="2"/>
        <item x="0"/>
        <item t="default"/>
      </items>
    </pivotField>
    <pivotField showAll="0">
      <items count="26">
        <item x="6"/>
        <item x="5"/>
        <item x="23"/>
        <item x="13"/>
        <item x="12"/>
        <item x="24"/>
        <item x="19"/>
        <item x="4"/>
        <item x="11"/>
        <item x="21"/>
        <item x="10"/>
        <item x="20"/>
        <item x="0"/>
        <item x="18"/>
        <item x="9"/>
        <item x="14"/>
        <item x="3"/>
        <item x="22"/>
        <item x="8"/>
        <item x="7"/>
        <item x="2"/>
        <item x="17"/>
        <item x="15"/>
        <item x="1"/>
        <item x="16"/>
        <item t="default"/>
      </items>
    </pivotField>
    <pivotField axis="axisRow" showAll="0">
      <items count="6">
        <item x="1"/>
        <item x="3"/>
        <item x="0"/>
        <item x="2"/>
        <item x="4"/>
        <item t="default"/>
      </items>
    </pivotField>
    <pivotField dataField="1" showAll="0"/>
    <pivotField dataField="1" showAll="0"/>
    <pivotField showAll="0"/>
    <pivotField showAll="0"/>
    <pivotField showAll="0"/>
  </pivotFields>
  <rowFields count="1">
    <field x="3"/>
  </rowFields>
  <rowItems count="6">
    <i>
      <x/>
    </i>
    <i>
      <x v="1"/>
    </i>
    <i>
      <x v="2"/>
    </i>
    <i>
      <x v="3"/>
    </i>
    <i>
      <x v="4"/>
    </i>
    <i t="grand">
      <x/>
    </i>
  </rowItems>
  <colFields count="1">
    <field x="-2"/>
  </colFields>
  <colItems count="2">
    <i>
      <x/>
    </i>
    <i i="1">
      <x v="1"/>
    </i>
  </colItems>
  <dataFields count="2">
    <dataField name="Sum of Revenue" fld="4" baseField="0" baseItem="0" numFmtId="3"/>
    <dataField name="Sum of Profit" fld="5" baseField="0" baseItem="0" numFmtId="3"/>
  </dataFields>
  <chartFormats count="2">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E07CA7E2-E691-4CF5-B905-16507C587149}" name="PT_ProductRanking" cacheId="1019" applyNumberFormats="0" applyBorderFormats="0" applyFontFormats="0" applyPatternFormats="0" applyAlignmentFormats="0" applyWidthHeightFormats="1" dataCaption="Values" updatedVersion="8" minRefreshableVersion="3" showDrill="0" useAutoFormatting="1" colGrandTotals="0" itemPrintTitles="1" createdVersion="8" indent="0" showHeaders="0" outline="1" outlineData="1" multipleFieldFilters="0" chartFormat="1">
  <location ref="A70:D96" firstHeaderRow="0" firstDataRow="1" firstDataCol="1"/>
  <pivotFields count="9">
    <pivotField showAll="0">
      <items count="13">
        <item x="1"/>
        <item x="7"/>
        <item x="8"/>
        <item x="9"/>
        <item x="0"/>
        <item x="6"/>
        <item x="11"/>
        <item x="10"/>
        <item x="2"/>
        <item x="4"/>
        <item x="3"/>
        <item x="5"/>
        <item t="default"/>
      </items>
    </pivotField>
    <pivotField showAll="0">
      <items count="6">
        <item x="1"/>
        <item x="3"/>
        <item x="4"/>
        <item x="2"/>
        <item x="0"/>
        <item t="default"/>
      </items>
    </pivotField>
    <pivotField axis="axisRow" showAll="0">
      <items count="26">
        <item x="6"/>
        <item x="5"/>
        <item x="23"/>
        <item x="13"/>
        <item x="12"/>
        <item x="24"/>
        <item x="19"/>
        <item x="4"/>
        <item x="11"/>
        <item x="21"/>
        <item x="10"/>
        <item x="20"/>
        <item x="0"/>
        <item x="18"/>
        <item x="9"/>
        <item x="14"/>
        <item x="3"/>
        <item x="22"/>
        <item x="8"/>
        <item x="7"/>
        <item x="2"/>
        <item x="17"/>
        <item x="15"/>
        <item x="1"/>
        <item x="16"/>
        <item t="default"/>
      </items>
    </pivotField>
    <pivotField showAll="0">
      <items count="6">
        <item x="1"/>
        <item x="3"/>
        <item x="0"/>
        <item x="2"/>
        <item x="4"/>
        <item t="default"/>
      </items>
    </pivotField>
    <pivotField dataField="1" showAll="0"/>
    <pivotField dataField="1" showAll="0"/>
    <pivotField showAll="0"/>
    <pivotField showAll="0"/>
    <pivotField dataField="1" showAll="0"/>
  </pivotFields>
  <rowFields count="1">
    <field x="2"/>
  </rowFields>
  <rowItems count="26">
    <i>
      <x/>
    </i>
    <i>
      <x v="1"/>
    </i>
    <i>
      <x v="2"/>
    </i>
    <i>
      <x v="3"/>
    </i>
    <i>
      <x v="4"/>
    </i>
    <i>
      <x v="5"/>
    </i>
    <i>
      <x v="6"/>
    </i>
    <i>
      <x v="7"/>
    </i>
    <i>
      <x v="8"/>
    </i>
    <i>
      <x v="9"/>
    </i>
    <i>
      <x v="10"/>
    </i>
    <i>
      <x v="11"/>
    </i>
    <i>
      <x v="12"/>
    </i>
    <i>
      <x v="13"/>
    </i>
    <i>
      <x v="14"/>
    </i>
    <i>
      <x v="15"/>
    </i>
    <i>
      <x v="16"/>
    </i>
    <i>
      <x v="17"/>
    </i>
    <i>
      <x v="18"/>
    </i>
    <i>
      <x v="19"/>
    </i>
    <i>
      <x v="20"/>
    </i>
    <i>
      <x v="21"/>
    </i>
    <i>
      <x v="22"/>
    </i>
    <i>
      <x v="23"/>
    </i>
    <i>
      <x v="24"/>
    </i>
    <i t="grand">
      <x/>
    </i>
  </rowItems>
  <colFields count="1">
    <field x="-2"/>
  </colFields>
  <colItems count="3">
    <i>
      <x/>
    </i>
    <i i="1">
      <x v="1"/>
    </i>
    <i i="2">
      <x v="2"/>
    </i>
  </colItems>
  <dataFields count="3">
    <dataField name="Sum of Revenue" fld="4" baseField="0" baseItem="0" numFmtId="3"/>
    <dataField name="Sum of Profit" fld="5" baseField="0" baseItem="0" numFmtId="3"/>
    <dataField name="Sum of Stock Out" fld="8" baseField="0" baseItem="0" numFmtId="3"/>
  </dataFields>
  <chartFormats count="3">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0" format="2" series="1">
      <pivotArea type="data" outline="0" fieldPosition="0">
        <references count="1">
          <reference field="4294967294" count="1" selected="0">
            <x v="2"/>
          </reference>
        </references>
      </pivotArea>
    </chartFormat>
  </chart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FECDF2DF-3455-4940-AB83-7B9559EC5568}" name="PT_CategoryAnalysis" cacheId="1019" applyNumberFormats="0" applyBorderFormats="0" applyFontFormats="0" applyPatternFormats="0" applyAlignmentFormats="0" applyWidthHeightFormats="1" dataCaption="Values" updatedVersion="8" minRefreshableVersion="3" showDrill="0" useAutoFormatting="1" colGrandTotals="0" itemPrintTitles="1" createdVersion="8" indent="0" showHeaders="0" outline="1" outlineData="1" multipleFieldFilters="0" chartFormat="1">
  <location ref="A40:C46" firstHeaderRow="0" firstDataRow="1" firstDataCol="1"/>
  <pivotFields count="9">
    <pivotField showAll="0">
      <items count="13">
        <item x="1"/>
        <item x="7"/>
        <item x="8"/>
        <item x="9"/>
        <item x="0"/>
        <item x="6"/>
        <item x="11"/>
        <item x="10"/>
        <item x="2"/>
        <item x="4"/>
        <item x="3"/>
        <item x="5"/>
        <item t="default"/>
      </items>
    </pivotField>
    <pivotField axis="axisRow" showAll="0">
      <items count="6">
        <item x="1"/>
        <item x="3"/>
        <item x="4"/>
        <item x="2"/>
        <item x="0"/>
        <item t="default"/>
      </items>
    </pivotField>
    <pivotField showAll="0">
      <items count="26">
        <item x="6"/>
        <item x="5"/>
        <item x="23"/>
        <item x="13"/>
        <item x="12"/>
        <item x="24"/>
        <item x="19"/>
        <item x="4"/>
        <item x="11"/>
        <item x="21"/>
        <item x="10"/>
        <item x="20"/>
        <item x="0"/>
        <item x="18"/>
        <item x="9"/>
        <item x="14"/>
        <item x="3"/>
        <item x="22"/>
        <item x="8"/>
        <item x="7"/>
        <item x="2"/>
        <item x="17"/>
        <item x="15"/>
        <item x="1"/>
        <item x="16"/>
        <item t="default"/>
      </items>
    </pivotField>
    <pivotField showAll="0">
      <items count="6">
        <item x="1"/>
        <item x="3"/>
        <item x="0"/>
        <item x="2"/>
        <item x="4"/>
        <item t="default"/>
      </items>
    </pivotField>
    <pivotField dataField="1" showAll="0"/>
    <pivotField dataField="1" showAll="0"/>
    <pivotField showAll="0"/>
    <pivotField showAll="0"/>
    <pivotField showAll="0"/>
  </pivotFields>
  <rowFields count="1">
    <field x="1"/>
  </rowFields>
  <rowItems count="6">
    <i>
      <x/>
    </i>
    <i>
      <x v="1"/>
    </i>
    <i>
      <x v="2"/>
    </i>
    <i>
      <x v="3"/>
    </i>
    <i>
      <x v="4"/>
    </i>
    <i t="grand">
      <x/>
    </i>
  </rowItems>
  <colFields count="1">
    <field x="-2"/>
  </colFields>
  <colItems count="2">
    <i>
      <x/>
    </i>
    <i i="1">
      <x v="1"/>
    </i>
  </colItems>
  <dataFields count="2">
    <dataField name="Sum of Revenue" fld="4" baseField="0" baseItem="0" numFmtId="3"/>
    <dataField name="Sum of Profit" fld="5" baseField="0" baseItem="0" numFmtId="3"/>
  </dataFields>
  <chartFormats count="7">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0" format="2">
      <pivotArea type="data" outline="0" fieldPosition="0">
        <references count="2">
          <reference field="4294967294" count="1" selected="0">
            <x v="0"/>
          </reference>
          <reference field="1" count="1" selected="0">
            <x v="0"/>
          </reference>
        </references>
      </pivotArea>
    </chartFormat>
    <chartFormat chart="0" format="3">
      <pivotArea type="data" outline="0" fieldPosition="0">
        <references count="2">
          <reference field="4294967294" count="1" selected="0">
            <x v="0"/>
          </reference>
          <reference field="1" count="1" selected="0">
            <x v="1"/>
          </reference>
        </references>
      </pivotArea>
    </chartFormat>
    <chartFormat chart="0" format="4">
      <pivotArea type="data" outline="0" fieldPosition="0">
        <references count="2">
          <reference field="4294967294" count="1" selected="0">
            <x v="0"/>
          </reference>
          <reference field="1" count="1" selected="0">
            <x v="2"/>
          </reference>
        </references>
      </pivotArea>
    </chartFormat>
    <chartFormat chart="0" format="5">
      <pivotArea type="data" outline="0" fieldPosition="0">
        <references count="2">
          <reference field="4294967294" count="1" selected="0">
            <x v="0"/>
          </reference>
          <reference field="1" count="1" selected="0">
            <x v="3"/>
          </reference>
        </references>
      </pivotArea>
    </chartFormat>
    <chartFormat chart="0" format="6">
      <pivotArea type="data" outline="0" fieldPosition="0">
        <references count="2">
          <reference field="4294967294" count="1" selected="0">
            <x v="0"/>
          </reference>
          <reference field="1" count="1" selected="0">
            <x v="4"/>
          </reference>
        </references>
      </pivotArea>
    </chartFormat>
  </chart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3A4E97F4-58BF-40F7-B7BD-8151FC5DBC5D}" name="PT_SalesTrend" cacheId="1019" applyNumberFormats="0" applyBorderFormats="0" applyFontFormats="0" applyPatternFormats="0" applyAlignmentFormats="0" applyWidthHeightFormats="1" dataCaption="Values" updatedVersion="8" minRefreshableVersion="3" showDrill="0" useAutoFormatting="1" colGrandTotals="0" itemPrintTitles="1" createdVersion="8" indent="0" showHeaders="0" outline="1" outlineData="1" multipleFieldFilters="0" chartFormat="2">
  <location ref="A1:E14" firstHeaderRow="0" firstDataRow="1" firstDataCol="1"/>
  <pivotFields count="9">
    <pivotField axis="axisRow" showAll="0">
      <items count="13">
        <item x="1"/>
        <item x="7"/>
        <item x="8"/>
        <item x="9"/>
        <item x="0"/>
        <item x="6"/>
        <item x="11"/>
        <item x="10"/>
        <item x="2"/>
        <item x="4"/>
        <item x="3"/>
        <item x="5"/>
        <item t="default"/>
      </items>
    </pivotField>
    <pivotField showAll="0">
      <items count="6">
        <item x="1"/>
        <item x="3"/>
        <item x="4"/>
        <item x="2"/>
        <item x="0"/>
        <item t="default"/>
      </items>
    </pivotField>
    <pivotField showAll="0">
      <items count="26">
        <item x="6"/>
        <item x="5"/>
        <item x="23"/>
        <item x="13"/>
        <item x="12"/>
        <item x="24"/>
        <item x="19"/>
        <item x="4"/>
        <item x="11"/>
        <item x="21"/>
        <item x="10"/>
        <item x="20"/>
        <item x="0"/>
        <item x="18"/>
        <item x="9"/>
        <item x="14"/>
        <item x="3"/>
        <item x="22"/>
        <item x="8"/>
        <item x="7"/>
        <item x="2"/>
        <item x="17"/>
        <item x="15"/>
        <item x="1"/>
        <item x="16"/>
        <item t="default"/>
      </items>
    </pivotField>
    <pivotField showAll="0">
      <items count="6">
        <item x="1"/>
        <item x="3"/>
        <item x="0"/>
        <item x="2"/>
        <item x="4"/>
        <item t="default"/>
      </items>
    </pivotField>
    <pivotField dataField="1" showAll="0"/>
    <pivotField dataField="1" showAll="0"/>
    <pivotField dataField="1" showAll="0"/>
    <pivotField showAll="0"/>
    <pivotField dataField="1" showAll="0"/>
  </pivotFields>
  <rowFields count="1">
    <field x="0"/>
  </rowFields>
  <rowItems count="13">
    <i>
      <x/>
    </i>
    <i>
      <x v="1"/>
    </i>
    <i>
      <x v="2"/>
    </i>
    <i>
      <x v="3"/>
    </i>
    <i>
      <x v="4"/>
    </i>
    <i>
      <x v="5"/>
    </i>
    <i>
      <x v="6"/>
    </i>
    <i>
      <x v="7"/>
    </i>
    <i>
      <x v="8"/>
    </i>
    <i>
      <x v="9"/>
    </i>
    <i>
      <x v="10"/>
    </i>
    <i>
      <x v="11"/>
    </i>
    <i t="grand">
      <x/>
    </i>
  </rowItems>
  <colFields count="1">
    <field x="-2"/>
  </colFields>
  <colItems count="4">
    <i>
      <x/>
    </i>
    <i i="1">
      <x v="1"/>
    </i>
    <i i="2">
      <x v="2"/>
    </i>
    <i i="3">
      <x v="3"/>
    </i>
  </colItems>
  <dataFields count="4">
    <dataField name="Sum of Revenue" fld="4" baseField="0" baseItem="0" numFmtId="3"/>
    <dataField name="Sum of Profit" fld="5" baseField="0" baseItem="0" numFmtId="3"/>
    <dataField name="Sum of Expenses" fld="6" baseField="0" baseItem="0" numFmtId="3"/>
    <dataField name="Sum of Stock Out" fld="8" baseField="0" baseItem="0" numFmtId="3"/>
  </dataFields>
  <chartFormats count="8">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0" format="2" series="1">
      <pivotArea type="data" outline="0" fieldPosition="0">
        <references count="1">
          <reference field="4294967294" count="1" selected="0">
            <x v="2"/>
          </reference>
        </references>
      </pivotArea>
    </chartFormat>
    <chartFormat chart="0" format="3" series="1">
      <pivotArea type="data" outline="0" fieldPosition="0">
        <references count="1">
          <reference field="4294967294" count="1" selected="0">
            <x v="3"/>
          </reference>
        </references>
      </pivotArea>
    </chartFormat>
    <chartFormat chart="1" format="0" series="1">
      <pivotArea type="data" outline="0" fieldPosition="0">
        <references count="1">
          <reference field="4294967294" count="1" selected="0">
            <x v="0"/>
          </reference>
        </references>
      </pivotArea>
    </chartFormat>
    <chartFormat chart="1" format="1" series="1">
      <pivotArea type="data" outline="0" fieldPosition="0">
        <references count="1">
          <reference field="4294967294" count="1" selected="0">
            <x v="1"/>
          </reference>
        </references>
      </pivotArea>
    </chartFormat>
    <chartFormat chart="1" format="2" series="1">
      <pivotArea type="data" outline="0" fieldPosition="0">
        <references count="1">
          <reference field="4294967294" count="1" selected="0">
            <x v="2"/>
          </reference>
        </references>
      </pivotArea>
    </chartFormat>
    <chartFormat chart="1" format="3" series="1">
      <pivotArea type="data" outline="0" fieldPosition="0">
        <references count="1">
          <reference field="4294967294" count="1" selected="0">
            <x v="3"/>
          </reference>
        </references>
      </pivotArea>
    </chartFormat>
  </chart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nth" xr10:uid="{94B1D95F-494A-4A23-98CB-F85A681F3AB7}" sourceName="Month">
  <pivotTables>
    <pivotTable tabId="30" name="PT_SalesTrend"/>
    <pivotTable tabId="30" name="PT_CategoryAnalysis"/>
    <pivotTable tabId="30" name="PT_ProductRanking"/>
    <pivotTable tabId="30" name="PT_SupplierPerformance"/>
    <pivotTable tabId="30" name="PT_InventoryFlow"/>
    <pivotTable tabId="30" name="PT_Profitability"/>
  </pivotTables>
  <data>
    <tabular pivotCacheId="1197930617">
      <items count="12">
        <i x="1" s="1"/>
        <i x="7" s="1"/>
        <i x="8" s="1"/>
        <i x="9" s="1"/>
        <i x="0" s="1"/>
        <i x="6" s="1"/>
        <i x="11" s="1"/>
        <i x="10" s="1"/>
        <i x="2" s="1"/>
        <i x="4" s="1"/>
        <i x="3" s="1"/>
        <i x="5"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AB51ED22-04E3-4C91-9E2E-C22158272DCF}" sourceName="Category">
  <pivotTables>
    <pivotTable tabId="30" name="PT_SalesTrend"/>
    <pivotTable tabId="30" name="PT_CategoryAnalysis"/>
    <pivotTable tabId="30" name="PT_ProductRanking"/>
    <pivotTable tabId="30" name="PT_SupplierPerformance"/>
    <pivotTable tabId="30" name="PT_InventoryFlow"/>
    <pivotTable tabId="30" name="PT_Profitability"/>
  </pivotTables>
  <data>
    <tabular pivotCacheId="1197930617">
      <items count="5">
        <i x="1" s="1"/>
        <i x="3" s="1"/>
        <i x="4" s="1"/>
        <i x="2" s="1"/>
        <i x="0"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upplier" xr10:uid="{9D24D300-2BCB-4A9F-A6EA-AE9CAE04DA2F}" sourceName="Supplier">
  <pivotTables>
    <pivotTable tabId="30" name="PT_SalesTrend"/>
    <pivotTable tabId="30" name="PT_CategoryAnalysis"/>
    <pivotTable tabId="30" name="PT_ProductRanking"/>
    <pivotTable tabId="30" name="PT_SupplierPerformance"/>
    <pivotTable tabId="30" name="PT_InventoryFlow"/>
    <pivotTable tabId="30" name="PT_Profitability"/>
  </pivotTables>
  <data>
    <tabular pivotCacheId="1197930617">
      <items count="5">
        <i x="1" s="1"/>
        <i x="3" s="1"/>
        <i x="0" s="1"/>
        <i x="2" s="1"/>
        <i x="4"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oduct" xr10:uid="{815867B7-CFAA-4B64-8C2E-1DD974548907}" sourceName="Product">
  <pivotTables>
    <pivotTable tabId="30" name="PT_SalesTrend"/>
    <pivotTable tabId="30" name="PT_CategoryAnalysis"/>
    <pivotTable tabId="30" name="PT_ProductRanking"/>
    <pivotTable tabId="30" name="PT_SupplierPerformance"/>
    <pivotTable tabId="30" name="PT_InventoryFlow"/>
    <pivotTable tabId="30" name="PT_Profitability"/>
  </pivotTables>
  <data>
    <tabular pivotCacheId="1197930617">
      <items count="25">
        <i x="6" s="1"/>
        <i x="5" s="1"/>
        <i x="23" s="1"/>
        <i x="13" s="1"/>
        <i x="12" s="1"/>
        <i x="24" s="1"/>
        <i x="19" s="1"/>
        <i x="4" s="1"/>
        <i x="11" s="1"/>
        <i x="21" s="1"/>
        <i x="10" s="1"/>
        <i x="20" s="1"/>
        <i x="0" s="1"/>
        <i x="18" s="1"/>
        <i x="9" s="1"/>
        <i x="14" s="1"/>
        <i x="3" s="1"/>
        <i x="22" s="1"/>
        <i x="8" s="1"/>
        <i x="7" s="1"/>
        <i x="2" s="1"/>
        <i x="17" s="1"/>
        <i x="15" s="1"/>
        <i x="1" s="1"/>
        <i x="16"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L_Month" xr10:uid="{2519DDDF-E722-4FE2-8A94-DBE457E78ACA}" cache="Slicer_Month" caption="Month" style="SlicerStyleDark3" rowHeight="234950"/>
  <slicer name="SL_Category" xr10:uid="{53703203-DBE8-4E65-A351-57CC6D76F29B}" cache="Slicer_Category" caption="Category" style="SlicerStyleDark3" rowHeight="234950"/>
  <slicer name="SL_Supplier" xr10:uid="{1AE46C74-5147-4544-B1FF-F4FA571FC5BE}" cache="Slicer_Supplier" caption="Supplier" style="SlicerStyleDark3" rowHeight="234950"/>
  <slicer name="SL_Product" xr10:uid="{BF0A5793-6B8D-4670-A0D9-C1DCAF61C5EE}" cache="Slicer_Product" caption="Product" style="SlicerStyleDark3" rowHeight="23495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625B0-A351-460E-AB96-A8E4F49A279D}">
  <sheetPr codeName="Sheet31">
    <tabColor rgb="FF0D1B2A"/>
  </sheetPr>
  <dimension ref="A1:AB81"/>
  <sheetViews>
    <sheetView showGridLines="0" zoomScale="70" zoomScaleNormal="70" workbookViewId="0">
      <pane ySplit="4" topLeftCell="A52" activePane="bottomLeft" state="frozen"/>
      <selection pane="bottomLeft" activeCell="AE21" sqref="AE21"/>
    </sheetView>
  </sheetViews>
  <sheetFormatPr defaultRowHeight="14.4" x14ac:dyDescent="0.3"/>
  <cols>
    <col min="1" max="24" width="8.33203125" style="4" customWidth="1"/>
    <col min="25" max="25" width="9.5546875" style="21" customWidth="1"/>
    <col min="26" max="28" width="9.5546875" style="4" customWidth="1"/>
    <col min="29" max="16384" width="8.88671875" style="4"/>
  </cols>
  <sheetData>
    <row r="1" spans="1:28" ht="4.95" customHeight="1" x14ac:dyDescent="0.3">
      <c r="Z1" s="5"/>
      <c r="AA1" s="5"/>
      <c r="AB1" s="5"/>
    </row>
    <row r="2" spans="1:28" ht="54" customHeight="1" x14ac:dyDescent="0.3">
      <c r="A2" s="28" t="s">
        <v>62</v>
      </c>
      <c r="B2" s="28"/>
      <c r="C2" s="28"/>
      <c r="D2" s="28"/>
      <c r="E2" s="28"/>
      <c r="F2" s="28"/>
      <c r="G2" s="28"/>
      <c r="H2" s="28"/>
      <c r="I2" s="28"/>
      <c r="J2" s="28"/>
      <c r="K2" s="28"/>
      <c r="L2" s="28"/>
      <c r="M2" s="28"/>
      <c r="N2" s="28"/>
      <c r="O2" s="28"/>
      <c r="P2" s="28"/>
      <c r="Q2" s="28"/>
      <c r="R2" s="28"/>
      <c r="S2" s="28"/>
      <c r="T2" s="28"/>
      <c r="U2" s="28"/>
      <c r="V2" s="28"/>
      <c r="W2" s="28"/>
      <c r="X2" s="28"/>
      <c r="Y2" s="8" t="s">
        <v>63</v>
      </c>
      <c r="Z2" s="8"/>
      <c r="AA2" s="8"/>
      <c r="AB2" s="8"/>
    </row>
    <row r="3" spans="1:28" ht="16.05" customHeight="1" x14ac:dyDescent="0.3">
      <c r="A3" s="29" t="s">
        <v>77</v>
      </c>
      <c r="B3" s="29"/>
      <c r="C3" s="29"/>
      <c r="D3" s="29"/>
      <c r="E3" s="29"/>
      <c r="F3" s="29"/>
      <c r="G3" s="29"/>
      <c r="H3" s="29"/>
      <c r="I3" s="29"/>
      <c r="J3" s="29"/>
      <c r="K3" s="29"/>
      <c r="L3" s="29"/>
      <c r="M3" s="29"/>
      <c r="N3" s="29"/>
      <c r="O3" s="29"/>
      <c r="P3" s="29"/>
      <c r="Q3" s="29"/>
      <c r="R3" s="29"/>
      <c r="S3" s="29"/>
      <c r="T3" s="29"/>
      <c r="U3" s="29"/>
      <c r="V3" s="29"/>
      <c r="W3" s="29"/>
      <c r="X3" s="29"/>
      <c r="Z3" s="6"/>
      <c r="AA3" s="6"/>
      <c r="AB3" s="6"/>
    </row>
    <row r="4" spans="1:28" ht="7.95" customHeight="1" x14ac:dyDescent="0.3">
      <c r="A4" s="27" t="s">
        <v>78</v>
      </c>
      <c r="B4" s="27"/>
      <c r="C4" s="27"/>
      <c r="D4" s="27"/>
      <c r="E4" s="27"/>
      <c r="F4" s="27"/>
      <c r="G4" s="27"/>
      <c r="H4" s="27"/>
      <c r="I4" s="27"/>
      <c r="J4" s="27"/>
      <c r="K4" s="27"/>
      <c r="L4" s="27"/>
      <c r="M4" s="27"/>
      <c r="N4" s="27"/>
      <c r="O4" s="27"/>
      <c r="P4" s="27"/>
      <c r="Q4" s="27"/>
      <c r="R4" s="27"/>
      <c r="S4" s="27"/>
      <c r="T4" s="27"/>
      <c r="U4" s="27"/>
      <c r="V4" s="27"/>
      <c r="W4" s="27"/>
      <c r="X4" s="27"/>
      <c r="Z4" s="5"/>
      <c r="AA4" s="5"/>
      <c r="AB4" s="5"/>
    </row>
    <row r="5" spans="1:28" ht="6" customHeight="1" x14ac:dyDescent="0.3">
      <c r="Z5" s="5"/>
      <c r="AA5" s="5"/>
      <c r="AB5" s="5"/>
    </row>
    <row r="6" spans="1:28" ht="13.05" customHeight="1" x14ac:dyDescent="0.3">
      <c r="Z6" s="5"/>
      <c r="AA6" s="5"/>
      <c r="AB6" s="5"/>
    </row>
    <row r="7" spans="1:28" ht="13.05" customHeight="1" x14ac:dyDescent="0.3">
      <c r="Y7" s="25">
        <f>IFERROR(GETPIVOTDATA("Sum of Revenue",PivotData!$A$1),0)</f>
        <v>3849081.92</v>
      </c>
      <c r="Z7" s="5"/>
      <c r="AA7" s="5"/>
      <c r="AB7" s="5"/>
    </row>
    <row r="8" spans="1:28" ht="13.05" customHeight="1" x14ac:dyDescent="0.3">
      <c r="Y8" s="25">
        <f>IFERROR(GETPIVOTDATA("Sum of Profit",PivotData!$A$1),0)</f>
        <v>1673664.9399999997</v>
      </c>
      <c r="Z8" s="5"/>
      <c r="AA8" s="5"/>
      <c r="AB8" s="5"/>
    </row>
    <row r="9" spans="1:28" ht="13.05" customHeight="1" x14ac:dyDescent="0.3">
      <c r="Y9" s="25">
        <f>IFERROR(GETPIVOTDATA("Sum of Stock Out",PivotData!$A$1),0)</f>
        <v>140875</v>
      </c>
      <c r="Z9" s="5"/>
      <c r="AA9" s="5"/>
      <c r="AB9" s="5"/>
    </row>
    <row r="10" spans="1:28" ht="13.05" customHeight="1" x14ac:dyDescent="0.3">
      <c r="Y10" s="25">
        <f>IFERROR(GETPIVOTDATA("Sum of Expenses",PivotData!$A$1),0)</f>
        <v>2175416.98</v>
      </c>
      <c r="Z10" s="5"/>
      <c r="AA10" s="5"/>
      <c r="AB10" s="5"/>
    </row>
    <row r="11" spans="1:28" ht="13.05" customHeight="1" x14ac:dyDescent="0.3">
      <c r="Y11" s="25">
        <f>IFERROR(IF(GETPIVOTDATA("Sum of Revenue",PivotData!$A$1)=0,0,GETPIVOTDATA("Sum of Profit",PivotData!$A$1)/GETPIVOTDATA("Sum of Revenue",PivotData!$A$1)),0)</f>
        <v>0.43482185486974506</v>
      </c>
      <c r="Z11" s="5"/>
      <c r="AA11" s="5"/>
      <c r="AB11" s="5"/>
    </row>
    <row r="12" spans="1:28" ht="13.05" customHeight="1" x14ac:dyDescent="0.3">
      <c r="Y12" s="26"/>
      <c r="Z12" s="5"/>
      <c r="AA12" s="5"/>
      <c r="AB12" s="5"/>
    </row>
    <row r="13" spans="1:28" ht="13.05" customHeight="1" x14ac:dyDescent="0.3">
      <c r="Z13" s="5"/>
      <c r="AA13" s="5"/>
      <c r="AB13" s="5"/>
    </row>
    <row r="14" spans="1:28" ht="13.05" customHeight="1" x14ac:dyDescent="0.3">
      <c r="Z14" s="5"/>
      <c r="AA14" s="5"/>
      <c r="AB14" s="5"/>
    </row>
    <row r="15" spans="1:28" ht="10.050000000000001" customHeight="1" x14ac:dyDescent="0.3">
      <c r="Z15" s="5"/>
      <c r="AA15" s="5"/>
      <c r="AB15" s="5"/>
    </row>
    <row r="16" spans="1:28" ht="14.55" customHeight="1" x14ac:dyDescent="0.3">
      <c r="Z16" s="5"/>
      <c r="AA16" s="5"/>
      <c r="AB16" s="5"/>
    </row>
    <row r="17" spans="26:28" ht="14.55" customHeight="1" x14ac:dyDescent="0.3">
      <c r="Z17" s="5"/>
      <c r="AA17" s="5"/>
      <c r="AB17" s="5"/>
    </row>
    <row r="18" spans="26:28" ht="14.55" customHeight="1" x14ac:dyDescent="0.3">
      <c r="Z18" s="5"/>
      <c r="AA18" s="5"/>
      <c r="AB18" s="5"/>
    </row>
    <row r="19" spans="26:28" ht="14.55" customHeight="1" x14ac:dyDescent="0.3">
      <c r="Z19" s="5"/>
      <c r="AA19" s="5"/>
      <c r="AB19" s="5"/>
    </row>
    <row r="20" spans="26:28" ht="14.55" customHeight="1" x14ac:dyDescent="0.3">
      <c r="Z20" s="5"/>
      <c r="AA20" s="5"/>
      <c r="AB20" s="5"/>
    </row>
    <row r="21" spans="26:28" ht="14.55" customHeight="1" x14ac:dyDescent="0.3">
      <c r="Z21" s="5"/>
      <c r="AA21" s="5"/>
      <c r="AB21" s="5"/>
    </row>
    <row r="22" spans="26:28" ht="14.55" customHeight="1" x14ac:dyDescent="0.3">
      <c r="Z22" s="5"/>
      <c r="AA22" s="5"/>
      <c r="AB22" s="5"/>
    </row>
    <row r="23" spans="26:28" ht="14.55" customHeight="1" x14ac:dyDescent="0.3">
      <c r="Z23" s="5"/>
      <c r="AA23" s="5"/>
      <c r="AB23" s="5"/>
    </row>
    <row r="24" spans="26:28" ht="14.55" customHeight="1" x14ac:dyDescent="0.3">
      <c r="Z24" s="5"/>
      <c r="AA24" s="5"/>
      <c r="AB24" s="5"/>
    </row>
    <row r="25" spans="26:28" ht="14.55" customHeight="1" x14ac:dyDescent="0.3">
      <c r="Z25" s="5"/>
      <c r="AA25" s="5"/>
      <c r="AB25" s="5"/>
    </row>
    <row r="26" spans="26:28" ht="14.55" customHeight="1" x14ac:dyDescent="0.3">
      <c r="Z26" s="5"/>
      <c r="AA26" s="5"/>
      <c r="AB26" s="5"/>
    </row>
    <row r="27" spans="26:28" ht="14.55" customHeight="1" x14ac:dyDescent="0.3">
      <c r="Z27" s="5"/>
      <c r="AA27" s="5"/>
      <c r="AB27" s="5"/>
    </row>
    <row r="28" spans="26:28" ht="14.55" customHeight="1" x14ac:dyDescent="0.3">
      <c r="Z28" s="5"/>
      <c r="AA28" s="5"/>
      <c r="AB28" s="5"/>
    </row>
    <row r="29" spans="26:28" ht="14.55" customHeight="1" x14ac:dyDescent="0.3">
      <c r="Z29" s="5"/>
      <c r="AA29" s="5"/>
      <c r="AB29" s="5"/>
    </row>
    <row r="30" spans="26:28" ht="14.55" customHeight="1" x14ac:dyDescent="0.3">
      <c r="Z30" s="5"/>
      <c r="AA30" s="5"/>
      <c r="AB30" s="5"/>
    </row>
    <row r="31" spans="26:28" ht="14.55" customHeight="1" x14ac:dyDescent="0.3">
      <c r="Z31" s="5"/>
      <c r="AA31" s="5"/>
      <c r="AB31" s="5"/>
    </row>
    <row r="32" spans="26:28" ht="14.55" customHeight="1" x14ac:dyDescent="0.3">
      <c r="Z32" s="5"/>
      <c r="AA32" s="5"/>
      <c r="AB32" s="5"/>
    </row>
    <row r="33" spans="26:28" ht="14.55" customHeight="1" x14ac:dyDescent="0.3">
      <c r="Z33" s="5"/>
      <c r="AA33" s="5"/>
      <c r="AB33" s="5"/>
    </row>
    <row r="34" spans="26:28" ht="6" customHeight="1" x14ac:dyDescent="0.3">
      <c r="Z34" s="5"/>
      <c r="AA34" s="5"/>
      <c r="AB34" s="5"/>
    </row>
    <row r="35" spans="26:28" ht="16.05" customHeight="1" x14ac:dyDescent="0.3">
      <c r="Z35" s="5"/>
      <c r="AA35" s="5"/>
      <c r="AB35" s="5"/>
    </row>
    <row r="36" spans="26:28" ht="16.05" customHeight="1" x14ac:dyDescent="0.3">
      <c r="Z36" s="5"/>
      <c r="AA36" s="5"/>
      <c r="AB36" s="5"/>
    </row>
    <row r="37" spans="26:28" ht="16.05" customHeight="1" x14ac:dyDescent="0.3">
      <c r="Z37" s="5"/>
      <c r="AA37" s="5"/>
      <c r="AB37" s="5"/>
    </row>
    <row r="38" spans="26:28" ht="16.05" customHeight="1" x14ac:dyDescent="0.3">
      <c r="Z38" s="5"/>
      <c r="AA38" s="5"/>
      <c r="AB38" s="5"/>
    </row>
    <row r="39" spans="26:28" ht="16.05" customHeight="1" x14ac:dyDescent="0.3">
      <c r="Z39" s="5"/>
      <c r="AA39" s="5"/>
      <c r="AB39" s="5"/>
    </row>
    <row r="40" spans="26:28" ht="16.05" customHeight="1" x14ac:dyDescent="0.3">
      <c r="Z40" s="5"/>
      <c r="AA40" s="5"/>
      <c r="AB40" s="5"/>
    </row>
    <row r="41" spans="26:28" ht="16.05" customHeight="1" x14ac:dyDescent="0.3">
      <c r="Z41" s="5"/>
      <c r="AA41" s="5"/>
      <c r="AB41" s="5"/>
    </row>
    <row r="42" spans="26:28" ht="16.05" customHeight="1" x14ac:dyDescent="0.3">
      <c r="Z42" s="5"/>
      <c r="AA42" s="5"/>
      <c r="AB42" s="5"/>
    </row>
    <row r="43" spans="26:28" ht="16.05" customHeight="1" x14ac:dyDescent="0.3">
      <c r="Z43" s="5"/>
      <c r="AA43" s="5"/>
      <c r="AB43" s="5"/>
    </row>
    <row r="44" spans="26:28" ht="16.05" customHeight="1" x14ac:dyDescent="0.3">
      <c r="Z44" s="5"/>
      <c r="AA44" s="5"/>
      <c r="AB44" s="5"/>
    </row>
    <row r="45" spans="26:28" ht="16.05" customHeight="1" x14ac:dyDescent="0.3">
      <c r="Z45" s="5"/>
      <c r="AA45" s="5"/>
      <c r="AB45" s="5"/>
    </row>
    <row r="46" spans="26:28" ht="16.05" customHeight="1" x14ac:dyDescent="0.3">
      <c r="Z46" s="5"/>
      <c r="AA46" s="5"/>
      <c r="AB46" s="5"/>
    </row>
    <row r="47" spans="26:28" ht="16.05" customHeight="1" x14ac:dyDescent="0.3">
      <c r="Z47" s="5"/>
      <c r="AA47" s="5"/>
      <c r="AB47" s="5"/>
    </row>
    <row r="48" spans="26:28" ht="16.05" customHeight="1" x14ac:dyDescent="0.3">
      <c r="Z48" s="5"/>
      <c r="AA48" s="5"/>
      <c r="AB48" s="5"/>
    </row>
    <row r="49" spans="1:28" ht="16.05" customHeight="1" x14ac:dyDescent="0.3">
      <c r="Z49" s="5"/>
      <c r="AA49" s="5"/>
      <c r="AB49" s="5"/>
    </row>
    <row r="50" spans="1:28" ht="6" customHeight="1" x14ac:dyDescent="0.3">
      <c r="Z50" s="5"/>
      <c r="AA50" s="5"/>
      <c r="AB50" s="5"/>
    </row>
    <row r="51" spans="1:28" ht="18" customHeight="1" x14ac:dyDescent="0.3">
      <c r="A51" s="8" t="s">
        <v>64</v>
      </c>
      <c r="B51" s="8"/>
      <c r="C51" s="8"/>
      <c r="D51" s="8"/>
      <c r="E51" s="8"/>
      <c r="F51" s="8"/>
      <c r="G51" s="8"/>
      <c r="H51" s="8"/>
      <c r="I51" s="8"/>
      <c r="J51" s="8"/>
      <c r="K51" s="8"/>
      <c r="L51" s="8"/>
      <c r="M51" s="8"/>
      <c r="N51" s="8"/>
      <c r="O51" s="8"/>
      <c r="P51" s="8"/>
      <c r="Q51" s="8"/>
      <c r="R51" s="8"/>
      <c r="S51" s="8"/>
      <c r="T51" s="8"/>
      <c r="U51" s="8"/>
      <c r="V51" s="8"/>
      <c r="W51" s="8"/>
      <c r="X51" s="8"/>
      <c r="Z51" s="5"/>
      <c r="AA51" s="5"/>
      <c r="AB51" s="5"/>
    </row>
    <row r="52" spans="1:28" ht="15" customHeight="1" x14ac:dyDescent="0.3">
      <c r="A52" s="10" t="s">
        <v>65</v>
      </c>
      <c r="B52" s="11" t="s">
        <v>66</v>
      </c>
      <c r="C52" s="11"/>
      <c r="D52" s="11"/>
      <c r="E52" s="11"/>
      <c r="F52" s="11"/>
      <c r="G52" s="11"/>
      <c r="H52" s="11"/>
      <c r="I52" s="11"/>
      <c r="J52" s="11"/>
      <c r="K52" s="23" t="s">
        <v>10</v>
      </c>
      <c r="L52" s="23"/>
      <c r="M52" s="23"/>
      <c r="N52" s="23"/>
      <c r="O52" s="23"/>
      <c r="P52" s="23"/>
      <c r="Q52" s="23"/>
      <c r="R52" s="23"/>
      <c r="S52" s="23"/>
      <c r="T52" s="23"/>
      <c r="U52" s="23"/>
      <c r="V52" s="23"/>
      <c r="W52" s="23"/>
      <c r="X52" s="23"/>
      <c r="Z52" s="5"/>
      <c r="AA52" s="5"/>
      <c r="AB52" s="5"/>
    </row>
    <row r="53" spans="1:28" ht="15" customHeight="1" x14ac:dyDescent="0.3">
      <c r="A53" s="13" t="s">
        <v>67</v>
      </c>
      <c r="B53" s="9" t="s">
        <v>68</v>
      </c>
      <c r="C53" s="9"/>
      <c r="D53" s="9"/>
      <c r="E53" s="9"/>
      <c r="F53" s="9"/>
      <c r="G53" s="9"/>
      <c r="H53" s="9"/>
      <c r="I53" s="9"/>
      <c r="J53" s="9"/>
      <c r="K53" s="22" t="s">
        <v>44</v>
      </c>
      <c r="L53" s="22"/>
      <c r="M53" s="22"/>
      <c r="N53" s="22"/>
      <c r="O53" s="22"/>
      <c r="P53" s="22"/>
      <c r="Q53" s="22"/>
      <c r="R53" s="22"/>
      <c r="S53" s="22"/>
      <c r="T53" s="22"/>
      <c r="U53" s="22"/>
      <c r="V53" s="22"/>
      <c r="W53" s="22"/>
      <c r="X53" s="22"/>
      <c r="Z53" s="5"/>
      <c r="AA53" s="5"/>
      <c r="AB53" s="5"/>
    </row>
    <row r="54" spans="1:28" ht="15" customHeight="1" x14ac:dyDescent="0.3">
      <c r="A54" s="15" t="s">
        <v>69</v>
      </c>
      <c r="B54" s="12" t="s">
        <v>70</v>
      </c>
      <c r="C54" s="12"/>
      <c r="D54" s="12"/>
      <c r="E54" s="12"/>
      <c r="F54" s="12"/>
      <c r="G54" s="12"/>
      <c r="H54" s="12"/>
      <c r="I54" s="12"/>
      <c r="J54" s="12"/>
      <c r="K54" s="22" t="s">
        <v>36</v>
      </c>
      <c r="L54" s="22"/>
      <c r="M54" s="22"/>
      <c r="N54" s="22"/>
      <c r="O54" s="22"/>
      <c r="P54" s="22"/>
      <c r="Q54" s="22"/>
      <c r="R54" s="22"/>
      <c r="S54" s="22"/>
      <c r="T54" s="22"/>
      <c r="U54" s="22"/>
      <c r="V54" s="22"/>
      <c r="W54" s="22"/>
      <c r="X54" s="22"/>
      <c r="Z54" s="5"/>
      <c r="AA54" s="5"/>
      <c r="AB54" s="5"/>
    </row>
    <row r="55" spans="1:28" ht="15" customHeight="1" x14ac:dyDescent="0.3">
      <c r="A55" s="17" t="s">
        <v>71</v>
      </c>
      <c r="B55" s="14" t="s">
        <v>72</v>
      </c>
      <c r="C55" s="14"/>
      <c r="D55" s="14"/>
      <c r="E55" s="14"/>
      <c r="F55" s="14"/>
      <c r="G55" s="14"/>
      <c r="H55" s="14"/>
      <c r="I55" s="14"/>
      <c r="J55" s="14"/>
      <c r="K55" s="22" t="s">
        <v>10</v>
      </c>
      <c r="L55" s="22"/>
      <c r="M55" s="22"/>
      <c r="N55" s="22"/>
      <c r="O55" s="22"/>
      <c r="P55" s="22"/>
      <c r="Q55" s="22"/>
      <c r="R55" s="22"/>
      <c r="S55" s="22"/>
      <c r="T55" s="22"/>
      <c r="U55" s="22"/>
      <c r="V55" s="22"/>
      <c r="W55" s="22"/>
      <c r="X55" s="22"/>
      <c r="Z55" s="5"/>
      <c r="AA55" s="5"/>
      <c r="AB55" s="5"/>
    </row>
    <row r="56" spans="1:28" ht="15" customHeight="1" x14ac:dyDescent="0.3">
      <c r="A56" s="18" t="s">
        <v>73</v>
      </c>
      <c r="B56" s="16" t="s">
        <v>74</v>
      </c>
      <c r="C56" s="16"/>
      <c r="D56" s="16"/>
      <c r="E56" s="16"/>
      <c r="F56" s="16"/>
      <c r="G56" s="16"/>
      <c r="H56" s="16"/>
      <c r="I56" s="16"/>
      <c r="J56" s="16"/>
      <c r="K56" s="22" t="s">
        <v>29</v>
      </c>
      <c r="L56" s="22"/>
      <c r="M56" s="22"/>
      <c r="N56" s="22"/>
      <c r="O56" s="22"/>
      <c r="P56" s="22"/>
      <c r="Q56" s="22"/>
      <c r="R56" s="22"/>
      <c r="S56" s="22"/>
      <c r="T56" s="22"/>
      <c r="U56" s="22"/>
      <c r="V56" s="22"/>
      <c r="W56" s="22"/>
      <c r="X56" s="22"/>
      <c r="Z56" s="5"/>
      <c r="AA56" s="5"/>
      <c r="AB56" s="5"/>
    </row>
    <row r="57" spans="1:28" ht="15" customHeight="1" x14ac:dyDescent="0.3">
      <c r="A57" s="19" t="s">
        <v>75</v>
      </c>
      <c r="B57" s="20" t="s">
        <v>76</v>
      </c>
      <c r="C57" s="20"/>
      <c r="D57" s="20"/>
      <c r="E57" s="20"/>
      <c r="F57" s="20"/>
      <c r="G57" s="20"/>
      <c r="H57" s="20"/>
      <c r="I57" s="20"/>
      <c r="J57" s="20"/>
      <c r="K57" s="24" t="s">
        <v>13</v>
      </c>
      <c r="L57" s="24"/>
      <c r="M57" s="24"/>
      <c r="N57" s="24"/>
      <c r="O57" s="24"/>
      <c r="P57" s="24"/>
      <c r="Q57" s="24"/>
      <c r="R57" s="24"/>
      <c r="S57" s="24"/>
      <c r="T57" s="24"/>
      <c r="U57" s="24"/>
      <c r="V57" s="24"/>
      <c r="W57" s="24"/>
      <c r="X57" s="24"/>
      <c r="Z57" s="5"/>
      <c r="AA57" s="5"/>
      <c r="AB57" s="5"/>
    </row>
    <row r="58" spans="1:28" ht="15" customHeight="1" x14ac:dyDescent="0.3">
      <c r="Z58" s="5"/>
      <c r="AA58" s="5"/>
      <c r="AB58" s="5"/>
    </row>
    <row r="59" spans="1:28" ht="15" customHeight="1" x14ac:dyDescent="0.3">
      <c r="Z59" s="5"/>
      <c r="AA59" s="5"/>
      <c r="AB59" s="5"/>
    </row>
    <row r="60" spans="1:28" ht="7.95" customHeight="1" x14ac:dyDescent="0.3">
      <c r="Z60" s="5"/>
      <c r="AA60" s="5"/>
      <c r="AB60" s="5"/>
    </row>
    <row r="61" spans="1:28" ht="14.55" customHeight="1" x14ac:dyDescent="0.3">
      <c r="Z61" s="5"/>
      <c r="AA61" s="5"/>
      <c r="AB61" s="5"/>
    </row>
    <row r="62" spans="1:28" ht="14.55" customHeight="1" x14ac:dyDescent="0.3">
      <c r="Z62" s="5"/>
      <c r="AA62" s="5"/>
      <c r="AB62" s="5"/>
    </row>
    <row r="63" spans="1:28" ht="14.55" customHeight="1" x14ac:dyDescent="0.3">
      <c r="Z63" s="5"/>
      <c r="AA63" s="5"/>
      <c r="AB63" s="5"/>
    </row>
    <row r="64" spans="1:28" ht="14.55" customHeight="1" x14ac:dyDescent="0.3">
      <c r="Z64" s="5"/>
      <c r="AA64" s="5"/>
      <c r="AB64" s="5"/>
    </row>
    <row r="65" spans="26:28" ht="14.55" customHeight="1" x14ac:dyDescent="0.3">
      <c r="Z65" s="5"/>
      <c r="AA65" s="5"/>
      <c r="AB65" s="5"/>
    </row>
    <row r="66" spans="26:28" ht="14.55" customHeight="1" x14ac:dyDescent="0.3">
      <c r="Z66" s="5"/>
      <c r="AA66" s="5"/>
      <c r="AB66" s="5"/>
    </row>
    <row r="67" spans="26:28" ht="14.55" customHeight="1" x14ac:dyDescent="0.3">
      <c r="Z67" s="5"/>
      <c r="AA67" s="5"/>
      <c r="AB67" s="5"/>
    </row>
    <row r="68" spans="26:28" ht="14.55" customHeight="1" x14ac:dyDescent="0.3">
      <c r="Z68" s="5"/>
      <c r="AA68" s="5"/>
      <c r="AB68" s="5"/>
    </row>
    <row r="69" spans="26:28" ht="14.55" customHeight="1" x14ac:dyDescent="0.3">
      <c r="Z69" s="5"/>
      <c r="AA69" s="5"/>
      <c r="AB69" s="5"/>
    </row>
    <row r="70" spans="26:28" ht="14.55" customHeight="1" x14ac:dyDescent="0.3">
      <c r="Z70" s="5"/>
      <c r="AA70" s="5"/>
      <c r="AB70" s="5"/>
    </row>
    <row r="71" spans="26:28" ht="14.55" customHeight="1" x14ac:dyDescent="0.3">
      <c r="Z71" s="5"/>
      <c r="AA71" s="5"/>
      <c r="AB71" s="5"/>
    </row>
    <row r="72" spans="26:28" ht="14.55" customHeight="1" x14ac:dyDescent="0.3">
      <c r="Z72" s="5"/>
      <c r="AA72" s="5"/>
      <c r="AB72" s="5"/>
    </row>
    <row r="73" spans="26:28" ht="14.55" customHeight="1" x14ac:dyDescent="0.3">
      <c r="Z73" s="5"/>
      <c r="AA73" s="5"/>
      <c r="AB73" s="5"/>
    </row>
    <row r="74" spans="26:28" ht="14.55" customHeight="1" x14ac:dyDescent="0.3">
      <c r="Z74" s="5"/>
      <c r="AA74" s="5"/>
      <c r="AB74" s="5"/>
    </row>
    <row r="75" spans="26:28" ht="14.55" customHeight="1" x14ac:dyDescent="0.3">
      <c r="Z75" s="5"/>
      <c r="AA75" s="5"/>
      <c r="AB75" s="5"/>
    </row>
    <row r="76" spans="26:28" ht="14.55" customHeight="1" x14ac:dyDescent="0.3">
      <c r="Z76" s="5"/>
      <c r="AA76" s="5"/>
      <c r="AB76" s="5"/>
    </row>
    <row r="77" spans="26:28" ht="14.55" customHeight="1" x14ac:dyDescent="0.3">
      <c r="Z77" s="5"/>
      <c r="AA77" s="5"/>
      <c r="AB77" s="5"/>
    </row>
    <row r="78" spans="26:28" ht="14.55" customHeight="1" x14ac:dyDescent="0.3">
      <c r="Z78" s="5"/>
      <c r="AA78" s="5"/>
      <c r="AB78" s="5"/>
    </row>
    <row r="79" spans="26:28" ht="14.55" customHeight="1" x14ac:dyDescent="0.3">
      <c r="Z79" s="5"/>
      <c r="AA79" s="5"/>
      <c r="AB79" s="5"/>
    </row>
    <row r="80" spans="26:28" ht="6" customHeight="1" x14ac:dyDescent="0.3">
      <c r="Z80" s="5"/>
      <c r="AA80" s="5"/>
      <c r="AB80" s="5"/>
    </row>
    <row r="81" spans="1:28" ht="22.05" customHeight="1" x14ac:dyDescent="0.3">
      <c r="A81" s="7" t="s">
        <v>79</v>
      </c>
      <c r="B81" s="7"/>
      <c r="C81" s="7"/>
      <c r="D81" s="7"/>
      <c r="E81" s="7"/>
      <c r="F81" s="7"/>
      <c r="G81" s="7"/>
      <c r="H81" s="7"/>
      <c r="I81" s="7"/>
      <c r="J81" s="7"/>
      <c r="K81" s="7"/>
      <c r="L81" s="7"/>
      <c r="M81" s="7"/>
      <c r="N81" s="7"/>
      <c r="O81" s="7"/>
      <c r="P81" s="7"/>
      <c r="Q81" s="7"/>
      <c r="R81" s="7"/>
      <c r="S81" s="7"/>
      <c r="T81" s="7"/>
      <c r="U81" s="7"/>
      <c r="V81" s="7"/>
      <c r="W81" s="7"/>
      <c r="X81" s="7"/>
      <c r="Y81" s="7"/>
      <c r="Z81" s="7"/>
      <c r="AA81" s="7"/>
      <c r="AB81" s="7"/>
    </row>
  </sheetData>
  <mergeCells count="18">
    <mergeCell ref="B57:J57"/>
    <mergeCell ref="K57:X57"/>
    <mergeCell ref="B54:J54"/>
    <mergeCell ref="K54:X54"/>
    <mergeCell ref="B55:J55"/>
    <mergeCell ref="K55:X55"/>
    <mergeCell ref="B56:J56"/>
    <mergeCell ref="K56:X56"/>
    <mergeCell ref="A2:X2"/>
    <mergeCell ref="A4:X4"/>
    <mergeCell ref="A3:X3"/>
    <mergeCell ref="A81:AB81"/>
    <mergeCell ref="Y2:AB2"/>
    <mergeCell ref="A51:X51"/>
    <mergeCell ref="B52:J52"/>
    <mergeCell ref="K52:X52"/>
    <mergeCell ref="B53:J53"/>
    <mergeCell ref="K53:X53"/>
  </mergeCells>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B6117-137F-4C19-A8D7-9AAED8BA10D9}">
  <sheetPr codeName="Sheet30">
    <tabColor rgb="FF00897B"/>
  </sheetPr>
  <dimension ref="A1:E196"/>
  <sheetViews>
    <sheetView workbookViewId="0"/>
  </sheetViews>
  <sheetFormatPr defaultRowHeight="14.4" x14ac:dyDescent="0.3"/>
  <cols>
    <col min="1" max="1" width="10.77734375" bestFit="1" customWidth="1"/>
    <col min="2" max="2" width="14.88671875" bestFit="1" customWidth="1"/>
    <col min="3" max="3" width="12.109375" bestFit="1" customWidth="1"/>
    <col min="4" max="4" width="15.21875" bestFit="1" customWidth="1"/>
    <col min="5" max="5" width="15.77734375" bestFit="1" customWidth="1"/>
  </cols>
  <sheetData>
    <row r="1" spans="1:5" x14ac:dyDescent="0.3">
      <c r="B1" t="s">
        <v>57</v>
      </c>
      <c r="C1" t="s">
        <v>58</v>
      </c>
      <c r="D1" t="s">
        <v>59</v>
      </c>
      <c r="E1" t="s">
        <v>60</v>
      </c>
    </row>
    <row r="2" spans="1:5" x14ac:dyDescent="0.3">
      <c r="A2" s="2" t="s">
        <v>13</v>
      </c>
      <c r="B2" s="3">
        <v>302964.33999999991</v>
      </c>
      <c r="C2" s="3">
        <v>138582.68</v>
      </c>
      <c r="D2" s="3">
        <v>164381.66000000003</v>
      </c>
      <c r="E2" s="3">
        <v>13045</v>
      </c>
    </row>
    <row r="3" spans="1:5" x14ac:dyDescent="0.3">
      <c r="A3" s="2" t="s">
        <v>40</v>
      </c>
      <c r="B3" s="3">
        <v>254875.53999999992</v>
      </c>
      <c r="C3" s="3">
        <v>106444.82000000002</v>
      </c>
      <c r="D3" s="3">
        <v>148430.72</v>
      </c>
      <c r="E3" s="3">
        <v>9245</v>
      </c>
    </row>
    <row r="4" spans="1:5" x14ac:dyDescent="0.3">
      <c r="A4" s="2" t="s">
        <v>43</v>
      </c>
      <c r="B4" s="3">
        <v>325665.3899999999</v>
      </c>
      <c r="C4" s="3">
        <v>149565.77999999997</v>
      </c>
      <c r="D4" s="3">
        <v>176099.60999999996</v>
      </c>
      <c r="E4" s="3">
        <v>13193</v>
      </c>
    </row>
    <row r="5" spans="1:5" x14ac:dyDescent="0.3">
      <c r="A5" s="2" t="s">
        <v>45</v>
      </c>
      <c r="B5" s="3">
        <v>315724.32</v>
      </c>
      <c r="C5" s="3">
        <v>129074.75</v>
      </c>
      <c r="D5" s="3">
        <v>186649.57</v>
      </c>
      <c r="E5" s="3">
        <v>10249</v>
      </c>
    </row>
    <row r="6" spans="1:5" x14ac:dyDescent="0.3">
      <c r="A6" s="2" t="s">
        <v>9</v>
      </c>
      <c r="B6" s="3">
        <v>299648.13</v>
      </c>
      <c r="C6" s="3">
        <v>128999.49000000003</v>
      </c>
      <c r="D6" s="3">
        <v>170648.64</v>
      </c>
      <c r="E6" s="3">
        <v>8886</v>
      </c>
    </row>
    <row r="7" spans="1:5" x14ac:dyDescent="0.3">
      <c r="A7" s="2" t="s">
        <v>38</v>
      </c>
      <c r="B7" s="3">
        <v>317520.53999999998</v>
      </c>
      <c r="C7" s="3">
        <v>132685.5</v>
      </c>
      <c r="D7" s="3">
        <v>184835.0400000001</v>
      </c>
      <c r="E7" s="3">
        <v>11196</v>
      </c>
    </row>
    <row r="8" spans="1:5" x14ac:dyDescent="0.3">
      <c r="A8" s="2" t="s">
        <v>52</v>
      </c>
      <c r="B8" s="3">
        <v>373622.40000000008</v>
      </c>
      <c r="C8" s="3">
        <v>167080.71000000002</v>
      </c>
      <c r="D8" s="3">
        <v>206541.68999999997</v>
      </c>
      <c r="E8" s="3">
        <v>12097</v>
      </c>
    </row>
    <row r="9" spans="1:5" x14ac:dyDescent="0.3">
      <c r="A9" s="2" t="s">
        <v>50</v>
      </c>
      <c r="B9" s="3">
        <v>358183.74000000005</v>
      </c>
      <c r="C9" s="3">
        <v>158780.36999999997</v>
      </c>
      <c r="D9" s="3">
        <v>199403.36999999997</v>
      </c>
      <c r="E9" s="3">
        <v>13235</v>
      </c>
    </row>
    <row r="10" spans="1:5" x14ac:dyDescent="0.3">
      <c r="A10" s="2" t="s">
        <v>16</v>
      </c>
      <c r="B10" s="3">
        <v>355683.06000000006</v>
      </c>
      <c r="C10" s="3">
        <v>154718.91999999995</v>
      </c>
      <c r="D10" s="3">
        <v>200964.13999999998</v>
      </c>
      <c r="E10" s="3">
        <v>12170</v>
      </c>
    </row>
    <row r="11" spans="1:5" x14ac:dyDescent="0.3">
      <c r="A11" s="2" t="s">
        <v>27</v>
      </c>
      <c r="B11" s="3">
        <v>284845.79000000004</v>
      </c>
      <c r="C11" s="3">
        <v>119386.8</v>
      </c>
      <c r="D11" s="3">
        <v>165458.99000000002</v>
      </c>
      <c r="E11" s="3">
        <v>13103</v>
      </c>
    </row>
    <row r="12" spans="1:5" x14ac:dyDescent="0.3">
      <c r="A12" s="2" t="s">
        <v>18</v>
      </c>
      <c r="B12" s="3">
        <v>310368</v>
      </c>
      <c r="C12" s="3">
        <v>142412.91999999998</v>
      </c>
      <c r="D12" s="3">
        <v>167955.08</v>
      </c>
      <c r="E12" s="3">
        <v>10910</v>
      </c>
    </row>
    <row r="13" spans="1:5" x14ac:dyDescent="0.3">
      <c r="A13" s="2" t="s">
        <v>29</v>
      </c>
      <c r="B13" s="3">
        <v>349980.66999999993</v>
      </c>
      <c r="C13" s="3">
        <v>145932.20000000001</v>
      </c>
      <c r="D13" s="3">
        <v>204048.47000000009</v>
      </c>
      <c r="E13" s="3">
        <v>13546</v>
      </c>
    </row>
    <row r="14" spans="1:5" x14ac:dyDescent="0.3">
      <c r="A14" s="2" t="s">
        <v>56</v>
      </c>
      <c r="B14" s="3">
        <v>3849081.92</v>
      </c>
      <c r="C14" s="3">
        <v>1673664.9399999997</v>
      </c>
      <c r="D14" s="3">
        <v>2175416.98</v>
      </c>
      <c r="E14" s="3">
        <v>140875</v>
      </c>
    </row>
    <row r="40" spans="1:3" x14ac:dyDescent="0.3">
      <c r="B40" t="s">
        <v>57</v>
      </c>
      <c r="C40" t="s">
        <v>58</v>
      </c>
    </row>
    <row r="41" spans="1:3" x14ac:dyDescent="0.3">
      <c r="A41" s="2" t="s">
        <v>14</v>
      </c>
      <c r="B41" s="3">
        <v>614287.97000000009</v>
      </c>
      <c r="C41" s="3">
        <v>252688.59000000003</v>
      </c>
    </row>
    <row r="42" spans="1:3" x14ac:dyDescent="0.3">
      <c r="A42" s="2" t="s">
        <v>22</v>
      </c>
      <c r="B42" s="3">
        <v>762575.49999999965</v>
      </c>
      <c r="C42" s="3">
        <v>327659.62000000005</v>
      </c>
    </row>
    <row r="43" spans="1:3" x14ac:dyDescent="0.3">
      <c r="A43" s="2" t="s">
        <v>24</v>
      </c>
      <c r="B43" s="3">
        <v>782623.03000000014</v>
      </c>
      <c r="C43" s="3">
        <v>350562.69000000012</v>
      </c>
    </row>
    <row r="44" spans="1:3" x14ac:dyDescent="0.3">
      <c r="A44" s="2" t="s">
        <v>19</v>
      </c>
      <c r="B44" s="3">
        <v>859585.51000000047</v>
      </c>
      <c r="C44" s="3">
        <v>372830.30999999976</v>
      </c>
    </row>
    <row r="45" spans="1:3" x14ac:dyDescent="0.3">
      <c r="A45" s="2" t="s">
        <v>10</v>
      </c>
      <c r="B45" s="3">
        <v>830009.91000000027</v>
      </c>
      <c r="C45" s="3">
        <v>369923.7300000001</v>
      </c>
    </row>
    <row r="46" spans="1:3" x14ac:dyDescent="0.3">
      <c r="A46" s="2" t="s">
        <v>56</v>
      </c>
      <c r="B46" s="3">
        <v>3849081.9200000009</v>
      </c>
      <c r="C46" s="3">
        <v>1673664.94</v>
      </c>
    </row>
    <row r="70" spans="1:4" x14ac:dyDescent="0.3">
      <c r="B70" t="s">
        <v>57</v>
      </c>
      <c r="C70" t="s">
        <v>58</v>
      </c>
      <c r="D70" t="s">
        <v>60</v>
      </c>
    </row>
    <row r="71" spans="1:4" x14ac:dyDescent="0.3">
      <c r="A71" s="2" t="s">
        <v>28</v>
      </c>
      <c r="B71" s="3">
        <v>183382.5</v>
      </c>
      <c r="C71" s="3">
        <v>78239.270000000019</v>
      </c>
      <c r="D71" s="3">
        <v>5506</v>
      </c>
    </row>
    <row r="72" spans="1:4" x14ac:dyDescent="0.3">
      <c r="A72" s="2" t="s">
        <v>26</v>
      </c>
      <c r="B72" s="3">
        <v>186414.01</v>
      </c>
      <c r="C72" s="3">
        <v>80508</v>
      </c>
      <c r="D72" s="3">
        <v>7099</v>
      </c>
    </row>
    <row r="73" spans="1:4" x14ac:dyDescent="0.3">
      <c r="A73" s="2" t="s">
        <v>54</v>
      </c>
      <c r="B73" s="3">
        <v>109285.51999999997</v>
      </c>
      <c r="C73" s="3">
        <v>42935.16</v>
      </c>
      <c r="D73" s="3">
        <v>2789</v>
      </c>
    </row>
    <row r="74" spans="1:4" x14ac:dyDescent="0.3">
      <c r="A74" s="2" t="s">
        <v>39</v>
      </c>
      <c r="B74" s="3">
        <v>227674.74</v>
      </c>
      <c r="C74" s="3">
        <v>102544.53000000003</v>
      </c>
      <c r="D74" s="3">
        <v>6170</v>
      </c>
    </row>
    <row r="75" spans="1:4" x14ac:dyDescent="0.3">
      <c r="A75" s="2" t="s">
        <v>37</v>
      </c>
      <c r="B75" s="3">
        <v>127694.24000000002</v>
      </c>
      <c r="C75" s="3">
        <v>44939.960000000006</v>
      </c>
      <c r="D75" s="3">
        <v>5745</v>
      </c>
    </row>
    <row r="76" spans="1:4" x14ac:dyDescent="0.3">
      <c r="A76" s="2" t="s">
        <v>55</v>
      </c>
      <c r="B76" s="3">
        <v>160312.93</v>
      </c>
      <c r="C76" s="3">
        <v>67313.070000000007</v>
      </c>
      <c r="D76" s="3">
        <v>5707</v>
      </c>
    </row>
    <row r="77" spans="1:4" x14ac:dyDescent="0.3">
      <c r="A77" s="2" t="s">
        <v>48</v>
      </c>
      <c r="B77" s="3">
        <v>113211.87999999999</v>
      </c>
      <c r="C77" s="3">
        <v>43839.360000000008</v>
      </c>
      <c r="D77" s="3">
        <v>4938</v>
      </c>
    </row>
    <row r="78" spans="1:4" x14ac:dyDescent="0.3">
      <c r="A78" s="2" t="s">
        <v>25</v>
      </c>
      <c r="B78" s="3">
        <v>164812.28000000003</v>
      </c>
      <c r="C78" s="3">
        <v>76223.779999999984</v>
      </c>
      <c r="D78" s="3">
        <v>9290</v>
      </c>
    </row>
    <row r="79" spans="1:4" x14ac:dyDescent="0.3">
      <c r="A79" s="2" t="s">
        <v>35</v>
      </c>
      <c r="B79" s="3">
        <v>180013.79</v>
      </c>
      <c r="C79" s="3">
        <v>76120.320000000022</v>
      </c>
      <c r="D79" s="3">
        <v>5209</v>
      </c>
    </row>
    <row r="80" spans="1:4" x14ac:dyDescent="0.3">
      <c r="A80" s="2" t="s">
        <v>51</v>
      </c>
      <c r="B80" s="3">
        <v>172298.57</v>
      </c>
      <c r="C80" s="3">
        <v>72186.94</v>
      </c>
      <c r="D80" s="3">
        <v>6288</v>
      </c>
    </row>
    <row r="81" spans="1:4" x14ac:dyDescent="0.3">
      <c r="A81" s="2" t="s">
        <v>33</v>
      </c>
      <c r="B81" s="3">
        <v>175444.43000000005</v>
      </c>
      <c r="C81" s="3">
        <v>81750.01999999999</v>
      </c>
      <c r="D81" s="3">
        <v>7241</v>
      </c>
    </row>
    <row r="82" spans="1:4" x14ac:dyDescent="0.3">
      <c r="A82" s="2" t="s">
        <v>49</v>
      </c>
      <c r="B82" s="3">
        <v>153330.96</v>
      </c>
      <c r="C82" s="3">
        <v>69381.899999999994</v>
      </c>
      <c r="D82" s="3">
        <v>4533</v>
      </c>
    </row>
    <row r="83" spans="1:4" x14ac:dyDescent="0.3">
      <c r="A83" s="2" t="s">
        <v>11</v>
      </c>
      <c r="B83" s="3">
        <v>185678.86</v>
      </c>
      <c r="C83" s="3">
        <v>85903.46</v>
      </c>
      <c r="D83" s="3">
        <v>5385</v>
      </c>
    </row>
    <row r="84" spans="1:4" x14ac:dyDescent="0.3">
      <c r="A84" s="2" t="s">
        <v>47</v>
      </c>
      <c r="B84" s="3">
        <v>164352.51000000004</v>
      </c>
      <c r="C84" s="3">
        <v>69427.509999999995</v>
      </c>
      <c r="D84" s="3">
        <v>7438</v>
      </c>
    </row>
    <row r="85" spans="1:4" x14ac:dyDescent="0.3">
      <c r="A85" s="2" t="s">
        <v>32</v>
      </c>
      <c r="B85" s="3">
        <v>177060.94999999995</v>
      </c>
      <c r="C85" s="3">
        <v>72111.850000000006</v>
      </c>
      <c r="D85" s="3">
        <v>7790</v>
      </c>
    </row>
    <row r="86" spans="1:4" x14ac:dyDescent="0.3">
      <c r="A86" s="2" t="s">
        <v>41</v>
      </c>
      <c r="B86" s="3">
        <v>111251.61</v>
      </c>
      <c r="C86" s="3">
        <v>50500.229999999996</v>
      </c>
      <c r="D86" s="3">
        <v>2643</v>
      </c>
    </row>
    <row r="87" spans="1:4" x14ac:dyDescent="0.3">
      <c r="A87" s="2" t="s">
        <v>23</v>
      </c>
      <c r="B87" s="3">
        <v>155758.82</v>
      </c>
      <c r="C87" s="3">
        <v>68256.11</v>
      </c>
      <c r="D87" s="3">
        <v>6084</v>
      </c>
    </row>
    <row r="88" spans="1:4" x14ac:dyDescent="0.3">
      <c r="A88" s="2" t="s">
        <v>53</v>
      </c>
      <c r="B88" s="3">
        <v>179702.33000000002</v>
      </c>
      <c r="C88" s="3">
        <v>78776.28</v>
      </c>
      <c r="D88" s="3">
        <v>4947</v>
      </c>
    </row>
    <row r="89" spans="1:4" x14ac:dyDescent="0.3">
      <c r="A89" s="2" t="s">
        <v>31</v>
      </c>
      <c r="B89" s="3">
        <v>82570.250000000015</v>
      </c>
      <c r="C89" s="3">
        <v>36474.18</v>
      </c>
      <c r="D89" s="3">
        <v>5490</v>
      </c>
    </row>
    <row r="90" spans="1:4" x14ac:dyDescent="0.3">
      <c r="A90" s="2" t="s">
        <v>30</v>
      </c>
      <c r="B90" s="3">
        <v>146633.78999999998</v>
      </c>
      <c r="C90" s="3">
        <v>69090.539999999979</v>
      </c>
      <c r="D90" s="3">
        <v>6005</v>
      </c>
    </row>
    <row r="91" spans="1:4" x14ac:dyDescent="0.3">
      <c r="A91" s="2" t="s">
        <v>20</v>
      </c>
      <c r="B91" s="3">
        <v>179544.01000000004</v>
      </c>
      <c r="C91" s="3">
        <v>75064.33</v>
      </c>
      <c r="D91" s="3">
        <v>5114</v>
      </c>
    </row>
    <row r="92" spans="1:4" x14ac:dyDescent="0.3">
      <c r="A92" s="2" t="s">
        <v>46</v>
      </c>
      <c r="B92" s="3">
        <v>156855.86999999997</v>
      </c>
      <c r="C92" s="3">
        <v>76562.590000000011</v>
      </c>
      <c r="D92" s="3">
        <v>5158</v>
      </c>
    </row>
    <row r="93" spans="1:4" x14ac:dyDescent="0.3">
      <c r="A93" s="2" t="s">
        <v>42</v>
      </c>
      <c r="B93" s="3">
        <v>138801.78999999998</v>
      </c>
      <c r="C93" s="3">
        <v>58015.150000000009</v>
      </c>
      <c r="D93" s="3">
        <v>6172</v>
      </c>
    </row>
    <row r="94" spans="1:4" x14ac:dyDescent="0.3">
      <c r="A94" s="2" t="s">
        <v>15</v>
      </c>
      <c r="B94" s="3">
        <v>101806.98000000001</v>
      </c>
      <c r="C94" s="3">
        <v>42325.969999999994</v>
      </c>
      <c r="D94" s="3">
        <v>4003</v>
      </c>
    </row>
    <row r="95" spans="1:4" x14ac:dyDescent="0.3">
      <c r="A95" s="2" t="s">
        <v>44</v>
      </c>
      <c r="B95" s="3">
        <v>115188.3</v>
      </c>
      <c r="C95" s="3">
        <v>55174.429999999993</v>
      </c>
      <c r="D95" s="3">
        <v>4131</v>
      </c>
    </row>
    <row r="96" spans="1:4" x14ac:dyDescent="0.3">
      <c r="A96" s="2" t="s">
        <v>56</v>
      </c>
      <c r="B96" s="3">
        <v>3849081.92</v>
      </c>
      <c r="C96" s="3">
        <v>1673664.9400000002</v>
      </c>
      <c r="D96" s="3">
        <v>140875</v>
      </c>
    </row>
    <row r="130" spans="1:3" x14ac:dyDescent="0.3">
      <c r="B130" t="s">
        <v>57</v>
      </c>
      <c r="C130" t="s">
        <v>58</v>
      </c>
    </row>
    <row r="131" spans="1:3" x14ac:dyDescent="0.3">
      <c r="A131" s="2" t="s">
        <v>17</v>
      </c>
      <c r="B131" s="3">
        <v>865420.8400000002</v>
      </c>
      <c r="C131" s="3">
        <v>362195.32999999996</v>
      </c>
    </row>
    <row r="132" spans="1:3" x14ac:dyDescent="0.3">
      <c r="A132" s="2" t="s">
        <v>34</v>
      </c>
      <c r="B132" s="3">
        <v>794274.05999999994</v>
      </c>
      <c r="C132" s="3">
        <v>351071.12999999995</v>
      </c>
    </row>
    <row r="133" spans="1:3" x14ac:dyDescent="0.3">
      <c r="A133" s="2" t="s">
        <v>12</v>
      </c>
      <c r="B133" s="3">
        <v>671740.75</v>
      </c>
      <c r="C133" s="3">
        <v>300855.99000000011</v>
      </c>
    </row>
    <row r="134" spans="1:3" x14ac:dyDescent="0.3">
      <c r="A134" s="2" t="s">
        <v>21</v>
      </c>
      <c r="B134" s="3">
        <v>782656.34000000008</v>
      </c>
      <c r="C134" s="3">
        <v>356460.97999999992</v>
      </c>
    </row>
    <row r="135" spans="1:3" x14ac:dyDescent="0.3">
      <c r="A135" s="2" t="s">
        <v>36</v>
      </c>
      <c r="B135" s="3">
        <v>734989.93000000052</v>
      </c>
      <c r="C135" s="3">
        <v>303081.51</v>
      </c>
    </row>
    <row r="136" spans="1:3" x14ac:dyDescent="0.3">
      <c r="A136" s="2" t="s">
        <v>56</v>
      </c>
      <c r="B136" s="3">
        <v>3849081.9200000009</v>
      </c>
      <c r="C136" s="3">
        <v>1673664.94</v>
      </c>
    </row>
    <row r="160" spans="2:3" x14ac:dyDescent="0.3">
      <c r="B160" t="s">
        <v>61</v>
      </c>
      <c r="C160" t="s">
        <v>60</v>
      </c>
    </row>
    <row r="161" spans="1:3" x14ac:dyDescent="0.3">
      <c r="A161" s="2" t="s">
        <v>13</v>
      </c>
      <c r="B161" s="3">
        <v>28136</v>
      </c>
      <c r="C161" s="3">
        <v>13045</v>
      </c>
    </row>
    <row r="162" spans="1:3" x14ac:dyDescent="0.3">
      <c r="A162" s="2" t="s">
        <v>40</v>
      </c>
      <c r="B162" s="3">
        <v>17285</v>
      </c>
      <c r="C162" s="3">
        <v>9245</v>
      </c>
    </row>
    <row r="163" spans="1:3" x14ac:dyDescent="0.3">
      <c r="A163" s="2" t="s">
        <v>43</v>
      </c>
      <c r="B163" s="3">
        <v>22585</v>
      </c>
      <c r="C163" s="3">
        <v>13193</v>
      </c>
    </row>
    <row r="164" spans="1:3" x14ac:dyDescent="0.3">
      <c r="A164" s="2" t="s">
        <v>45</v>
      </c>
      <c r="B164" s="3">
        <v>21115</v>
      </c>
      <c r="C164" s="3">
        <v>10249</v>
      </c>
    </row>
    <row r="165" spans="1:3" x14ac:dyDescent="0.3">
      <c r="A165" s="2" t="s">
        <v>9</v>
      </c>
      <c r="B165" s="3">
        <v>19751</v>
      </c>
      <c r="C165" s="3">
        <v>8886</v>
      </c>
    </row>
    <row r="166" spans="1:3" x14ac:dyDescent="0.3">
      <c r="A166" s="2" t="s">
        <v>38</v>
      </c>
      <c r="B166" s="3">
        <v>21024</v>
      </c>
      <c r="C166" s="3">
        <v>11196</v>
      </c>
    </row>
    <row r="167" spans="1:3" x14ac:dyDescent="0.3">
      <c r="A167" s="2" t="s">
        <v>52</v>
      </c>
      <c r="B167" s="3">
        <v>22073</v>
      </c>
      <c r="C167" s="3">
        <v>12097</v>
      </c>
    </row>
    <row r="168" spans="1:3" x14ac:dyDescent="0.3">
      <c r="A168" s="2" t="s">
        <v>50</v>
      </c>
      <c r="B168" s="3">
        <v>23965</v>
      </c>
      <c r="C168" s="3">
        <v>13235</v>
      </c>
    </row>
    <row r="169" spans="1:3" x14ac:dyDescent="0.3">
      <c r="A169" s="2" t="s">
        <v>16</v>
      </c>
      <c r="B169" s="3">
        <v>24505</v>
      </c>
      <c r="C169" s="3">
        <v>12170</v>
      </c>
    </row>
    <row r="170" spans="1:3" x14ac:dyDescent="0.3">
      <c r="A170" s="2" t="s">
        <v>27</v>
      </c>
      <c r="B170" s="3">
        <v>24772</v>
      </c>
      <c r="C170" s="3">
        <v>13103</v>
      </c>
    </row>
    <row r="171" spans="1:3" x14ac:dyDescent="0.3">
      <c r="A171" s="2" t="s">
        <v>18</v>
      </c>
      <c r="B171" s="3">
        <v>19873</v>
      </c>
      <c r="C171" s="3">
        <v>10910</v>
      </c>
    </row>
    <row r="172" spans="1:3" x14ac:dyDescent="0.3">
      <c r="A172" s="2" t="s">
        <v>29</v>
      </c>
      <c r="B172" s="3">
        <v>25954</v>
      </c>
      <c r="C172" s="3">
        <v>13546</v>
      </c>
    </row>
    <row r="173" spans="1:3" x14ac:dyDescent="0.3">
      <c r="A173" s="2" t="s">
        <v>56</v>
      </c>
      <c r="B173" s="3">
        <v>271038</v>
      </c>
      <c r="C173" s="3">
        <v>140875</v>
      </c>
    </row>
    <row r="190" spans="1:2" x14ac:dyDescent="0.3">
      <c r="B190" t="s">
        <v>58</v>
      </c>
    </row>
    <row r="191" spans="1:2" x14ac:dyDescent="0.3">
      <c r="A191" s="2" t="s">
        <v>14</v>
      </c>
      <c r="B191" s="3">
        <v>252688.59000000003</v>
      </c>
    </row>
    <row r="192" spans="1:2" x14ac:dyDescent="0.3">
      <c r="A192" s="2" t="s">
        <v>22</v>
      </c>
      <c r="B192" s="3">
        <v>327659.62000000005</v>
      </c>
    </row>
    <row r="193" spans="1:2" x14ac:dyDescent="0.3">
      <c r="A193" s="2" t="s">
        <v>24</v>
      </c>
      <c r="B193" s="3">
        <v>350562.69000000012</v>
      </c>
    </row>
    <row r="194" spans="1:2" x14ac:dyDescent="0.3">
      <c r="A194" s="2" t="s">
        <v>19</v>
      </c>
      <c r="B194" s="3">
        <v>372830.30999999976</v>
      </c>
    </row>
    <row r="195" spans="1:2" x14ac:dyDescent="0.3">
      <c r="A195" s="2" t="s">
        <v>10</v>
      </c>
      <c r="B195" s="3">
        <v>369923.7300000001</v>
      </c>
    </row>
    <row r="196" spans="1:2" x14ac:dyDescent="0.3">
      <c r="A196" s="2" t="s">
        <v>56</v>
      </c>
      <c r="B196" s="3">
        <v>1673664.94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501"/>
  <sheetViews>
    <sheetView tabSelected="1" workbookViewId="0">
      <selection activeCell="K15" sqref="K15"/>
    </sheetView>
  </sheetViews>
  <sheetFormatPr defaultRowHeight="14.4" x14ac:dyDescent="0.3"/>
  <sheetData>
    <row r="1" spans="1:9" x14ac:dyDescent="0.3">
      <c r="A1" s="1" t="s">
        <v>0</v>
      </c>
      <c r="B1" s="1" t="s">
        <v>1</v>
      </c>
      <c r="C1" s="1" t="s">
        <v>2</v>
      </c>
      <c r="D1" s="1" t="s">
        <v>3</v>
      </c>
      <c r="E1" s="1" t="s">
        <v>4</v>
      </c>
      <c r="F1" s="1" t="s">
        <v>5</v>
      </c>
      <c r="G1" s="1" t="s">
        <v>6</v>
      </c>
      <c r="H1" s="1" t="s">
        <v>7</v>
      </c>
      <c r="I1" s="1" t="s">
        <v>8</v>
      </c>
    </row>
    <row r="2" spans="1:9" x14ac:dyDescent="0.3">
      <c r="A2" t="s">
        <v>9</v>
      </c>
      <c r="B2" t="s">
        <v>10</v>
      </c>
      <c r="C2" t="s">
        <v>11</v>
      </c>
      <c r="D2" t="s">
        <v>12</v>
      </c>
      <c r="E2">
        <v>14388.81</v>
      </c>
      <c r="F2">
        <v>6801.16</v>
      </c>
      <c r="G2">
        <v>7587.65</v>
      </c>
      <c r="H2">
        <v>723</v>
      </c>
      <c r="I2">
        <v>313</v>
      </c>
    </row>
    <row r="3" spans="1:9" x14ac:dyDescent="0.3">
      <c r="A3" t="s">
        <v>13</v>
      </c>
      <c r="B3" t="s">
        <v>14</v>
      </c>
      <c r="C3" t="s">
        <v>15</v>
      </c>
      <c r="D3" t="s">
        <v>12</v>
      </c>
      <c r="E3">
        <v>2659.48</v>
      </c>
      <c r="F3">
        <v>823.54</v>
      </c>
      <c r="G3">
        <v>1835.94</v>
      </c>
      <c r="H3">
        <v>865</v>
      </c>
      <c r="I3">
        <v>170</v>
      </c>
    </row>
    <row r="4" spans="1:9" x14ac:dyDescent="0.3">
      <c r="A4" t="s">
        <v>16</v>
      </c>
      <c r="B4" t="s">
        <v>10</v>
      </c>
      <c r="C4" t="s">
        <v>11</v>
      </c>
      <c r="D4" t="s">
        <v>17</v>
      </c>
      <c r="E4">
        <v>14157.5</v>
      </c>
      <c r="F4">
        <v>5816.26</v>
      </c>
      <c r="G4">
        <v>8341.24</v>
      </c>
      <c r="H4">
        <v>595</v>
      </c>
      <c r="I4">
        <v>43</v>
      </c>
    </row>
    <row r="5" spans="1:9" x14ac:dyDescent="0.3">
      <c r="A5" t="s">
        <v>18</v>
      </c>
      <c r="B5" t="s">
        <v>19</v>
      </c>
      <c r="C5" t="s">
        <v>20</v>
      </c>
      <c r="D5" t="s">
        <v>21</v>
      </c>
      <c r="E5">
        <v>13707.08</v>
      </c>
      <c r="F5">
        <v>5928.62</v>
      </c>
      <c r="G5">
        <v>7778.46</v>
      </c>
      <c r="H5">
        <v>587</v>
      </c>
      <c r="I5">
        <v>285</v>
      </c>
    </row>
    <row r="6" spans="1:9" x14ac:dyDescent="0.3">
      <c r="A6" t="s">
        <v>18</v>
      </c>
      <c r="B6" t="s">
        <v>22</v>
      </c>
      <c r="C6" t="s">
        <v>23</v>
      </c>
      <c r="D6" t="s">
        <v>21</v>
      </c>
      <c r="E6">
        <v>6924.87</v>
      </c>
      <c r="F6">
        <v>3673.04</v>
      </c>
      <c r="G6">
        <v>3251.83</v>
      </c>
      <c r="H6">
        <v>612</v>
      </c>
      <c r="I6">
        <v>73</v>
      </c>
    </row>
    <row r="7" spans="1:9" x14ac:dyDescent="0.3">
      <c r="A7" t="s">
        <v>18</v>
      </c>
      <c r="B7" t="s">
        <v>24</v>
      </c>
      <c r="C7" t="s">
        <v>25</v>
      </c>
      <c r="D7" t="s">
        <v>12</v>
      </c>
      <c r="E7">
        <v>10655.79</v>
      </c>
      <c r="F7">
        <v>4240.8</v>
      </c>
      <c r="G7">
        <v>6414.99</v>
      </c>
      <c r="H7">
        <v>711</v>
      </c>
      <c r="I7">
        <v>527</v>
      </c>
    </row>
    <row r="8" spans="1:9" x14ac:dyDescent="0.3">
      <c r="A8" t="s">
        <v>13</v>
      </c>
      <c r="B8" t="s">
        <v>19</v>
      </c>
      <c r="C8" t="s">
        <v>26</v>
      </c>
      <c r="D8" t="s">
        <v>21</v>
      </c>
      <c r="E8">
        <v>1460.72</v>
      </c>
      <c r="F8">
        <v>505.67</v>
      </c>
      <c r="G8">
        <v>955.05</v>
      </c>
      <c r="H8">
        <v>220</v>
      </c>
      <c r="I8">
        <v>125</v>
      </c>
    </row>
    <row r="9" spans="1:9" x14ac:dyDescent="0.3">
      <c r="A9" t="s">
        <v>27</v>
      </c>
      <c r="B9" t="s">
        <v>19</v>
      </c>
      <c r="C9" t="s">
        <v>28</v>
      </c>
      <c r="D9" t="s">
        <v>17</v>
      </c>
      <c r="E9">
        <v>1205.4000000000001</v>
      </c>
      <c r="F9">
        <v>373.31</v>
      </c>
      <c r="G9">
        <v>832.09</v>
      </c>
      <c r="H9">
        <v>935</v>
      </c>
      <c r="I9">
        <v>44</v>
      </c>
    </row>
    <row r="10" spans="1:9" x14ac:dyDescent="0.3">
      <c r="A10" t="s">
        <v>29</v>
      </c>
      <c r="B10" t="s">
        <v>10</v>
      </c>
      <c r="C10" t="s">
        <v>30</v>
      </c>
      <c r="D10" t="s">
        <v>21</v>
      </c>
      <c r="E10">
        <v>9723.61</v>
      </c>
      <c r="F10">
        <v>4886.37</v>
      </c>
      <c r="G10">
        <v>4837.24</v>
      </c>
      <c r="H10">
        <v>310</v>
      </c>
      <c r="I10">
        <v>250</v>
      </c>
    </row>
    <row r="11" spans="1:9" x14ac:dyDescent="0.3">
      <c r="A11" t="s">
        <v>27</v>
      </c>
      <c r="B11" t="s">
        <v>19</v>
      </c>
      <c r="C11" t="s">
        <v>31</v>
      </c>
      <c r="D11" t="s">
        <v>21</v>
      </c>
      <c r="E11">
        <v>2358.89</v>
      </c>
      <c r="F11">
        <v>1264.8599999999999</v>
      </c>
      <c r="G11">
        <v>1094.03</v>
      </c>
      <c r="H11">
        <v>519</v>
      </c>
      <c r="I11">
        <v>491</v>
      </c>
    </row>
    <row r="12" spans="1:9" x14ac:dyDescent="0.3">
      <c r="A12" t="s">
        <v>18</v>
      </c>
      <c r="B12" t="s">
        <v>19</v>
      </c>
      <c r="C12" t="s">
        <v>26</v>
      </c>
      <c r="D12" t="s">
        <v>12</v>
      </c>
      <c r="E12">
        <v>5433.79</v>
      </c>
      <c r="F12">
        <v>1867.35</v>
      </c>
      <c r="G12">
        <v>3566.44</v>
      </c>
      <c r="H12">
        <v>280</v>
      </c>
      <c r="I12">
        <v>121</v>
      </c>
    </row>
    <row r="13" spans="1:9" x14ac:dyDescent="0.3">
      <c r="A13" t="s">
        <v>13</v>
      </c>
      <c r="B13" t="s">
        <v>19</v>
      </c>
      <c r="C13" t="s">
        <v>28</v>
      </c>
      <c r="D13" t="s">
        <v>12</v>
      </c>
      <c r="E13">
        <v>2896.75</v>
      </c>
      <c r="F13">
        <v>1031.78</v>
      </c>
      <c r="G13">
        <v>1864.97</v>
      </c>
      <c r="H13">
        <v>440</v>
      </c>
      <c r="I13">
        <v>226</v>
      </c>
    </row>
    <row r="14" spans="1:9" x14ac:dyDescent="0.3">
      <c r="A14" t="s">
        <v>18</v>
      </c>
      <c r="B14" t="s">
        <v>22</v>
      </c>
      <c r="C14" t="s">
        <v>32</v>
      </c>
      <c r="D14" t="s">
        <v>12</v>
      </c>
      <c r="E14">
        <v>14070.18</v>
      </c>
      <c r="F14">
        <v>2988.95</v>
      </c>
      <c r="G14">
        <v>11081.23</v>
      </c>
      <c r="H14">
        <v>433</v>
      </c>
      <c r="I14">
        <v>302</v>
      </c>
    </row>
    <row r="15" spans="1:9" x14ac:dyDescent="0.3">
      <c r="A15" t="s">
        <v>13</v>
      </c>
      <c r="B15" t="s">
        <v>24</v>
      </c>
      <c r="C15" t="s">
        <v>33</v>
      </c>
      <c r="D15" t="s">
        <v>34</v>
      </c>
      <c r="E15">
        <v>6062.18</v>
      </c>
      <c r="F15">
        <v>2640.23</v>
      </c>
      <c r="G15">
        <v>3421.95</v>
      </c>
      <c r="H15">
        <v>904</v>
      </c>
      <c r="I15">
        <v>195</v>
      </c>
    </row>
    <row r="16" spans="1:9" x14ac:dyDescent="0.3">
      <c r="A16" t="s">
        <v>29</v>
      </c>
      <c r="B16" t="s">
        <v>10</v>
      </c>
      <c r="C16" t="s">
        <v>35</v>
      </c>
      <c r="D16" t="s">
        <v>36</v>
      </c>
      <c r="E16">
        <v>5446.85</v>
      </c>
      <c r="F16">
        <v>2471.9499999999998</v>
      </c>
      <c r="G16">
        <v>2974.9</v>
      </c>
      <c r="H16">
        <v>738</v>
      </c>
      <c r="I16">
        <v>247</v>
      </c>
    </row>
    <row r="17" spans="1:9" x14ac:dyDescent="0.3">
      <c r="A17" t="s">
        <v>9</v>
      </c>
      <c r="B17" t="s">
        <v>14</v>
      </c>
      <c r="C17" t="s">
        <v>37</v>
      </c>
      <c r="D17" t="s">
        <v>17</v>
      </c>
      <c r="E17">
        <v>3456.72</v>
      </c>
      <c r="F17">
        <v>2203.69</v>
      </c>
      <c r="G17">
        <v>1253.03</v>
      </c>
      <c r="H17">
        <v>589</v>
      </c>
      <c r="I17">
        <v>479</v>
      </c>
    </row>
    <row r="18" spans="1:9" x14ac:dyDescent="0.3">
      <c r="A18" t="s">
        <v>38</v>
      </c>
      <c r="B18" t="s">
        <v>19</v>
      </c>
      <c r="C18" t="s">
        <v>26</v>
      </c>
      <c r="D18" t="s">
        <v>21</v>
      </c>
      <c r="E18">
        <v>8104.35</v>
      </c>
      <c r="F18">
        <v>2860.6</v>
      </c>
      <c r="G18">
        <v>5243.75</v>
      </c>
      <c r="H18">
        <v>205</v>
      </c>
      <c r="I18">
        <v>133</v>
      </c>
    </row>
    <row r="19" spans="1:9" x14ac:dyDescent="0.3">
      <c r="A19" t="s">
        <v>38</v>
      </c>
      <c r="B19" t="s">
        <v>24</v>
      </c>
      <c r="C19" t="s">
        <v>25</v>
      </c>
      <c r="D19" t="s">
        <v>36</v>
      </c>
      <c r="E19">
        <v>9641.9599999999991</v>
      </c>
      <c r="F19">
        <v>6226.79</v>
      </c>
      <c r="G19">
        <v>3415.17</v>
      </c>
      <c r="H19">
        <v>751</v>
      </c>
      <c r="I19">
        <v>692</v>
      </c>
    </row>
    <row r="20" spans="1:9" x14ac:dyDescent="0.3">
      <c r="A20" t="s">
        <v>27</v>
      </c>
      <c r="B20" t="s">
        <v>19</v>
      </c>
      <c r="C20" t="s">
        <v>39</v>
      </c>
      <c r="D20" t="s">
        <v>21</v>
      </c>
      <c r="E20">
        <v>14247.51</v>
      </c>
      <c r="F20">
        <v>4563.93</v>
      </c>
      <c r="G20">
        <v>9683.58</v>
      </c>
      <c r="H20">
        <v>961</v>
      </c>
      <c r="I20">
        <v>148</v>
      </c>
    </row>
    <row r="21" spans="1:9" x14ac:dyDescent="0.3">
      <c r="A21" t="s">
        <v>40</v>
      </c>
      <c r="B21" t="s">
        <v>22</v>
      </c>
      <c r="C21" t="s">
        <v>41</v>
      </c>
      <c r="D21" t="s">
        <v>17</v>
      </c>
      <c r="E21">
        <v>8121.63</v>
      </c>
      <c r="F21">
        <v>3140.51</v>
      </c>
      <c r="G21">
        <v>4981.12</v>
      </c>
      <c r="H21">
        <v>120</v>
      </c>
      <c r="I21">
        <v>57</v>
      </c>
    </row>
    <row r="22" spans="1:9" x14ac:dyDescent="0.3">
      <c r="A22" t="s">
        <v>40</v>
      </c>
      <c r="B22" t="s">
        <v>22</v>
      </c>
      <c r="C22" t="s">
        <v>42</v>
      </c>
      <c r="D22" t="s">
        <v>17</v>
      </c>
      <c r="E22">
        <v>6166.73</v>
      </c>
      <c r="F22">
        <v>2212.09</v>
      </c>
      <c r="G22">
        <v>3954.64</v>
      </c>
      <c r="H22">
        <v>857</v>
      </c>
      <c r="I22">
        <v>555</v>
      </c>
    </row>
    <row r="23" spans="1:9" x14ac:dyDescent="0.3">
      <c r="A23" t="s">
        <v>13</v>
      </c>
      <c r="B23" t="s">
        <v>10</v>
      </c>
      <c r="C23" t="s">
        <v>30</v>
      </c>
      <c r="D23" t="s">
        <v>12</v>
      </c>
      <c r="E23">
        <v>3267.12</v>
      </c>
      <c r="F23">
        <v>1530.44</v>
      </c>
      <c r="G23">
        <v>1736.68</v>
      </c>
      <c r="H23">
        <v>749</v>
      </c>
      <c r="I23">
        <v>344</v>
      </c>
    </row>
    <row r="24" spans="1:9" x14ac:dyDescent="0.3">
      <c r="A24" t="s">
        <v>27</v>
      </c>
      <c r="B24" t="s">
        <v>10</v>
      </c>
      <c r="C24" t="s">
        <v>30</v>
      </c>
      <c r="D24" t="s">
        <v>17</v>
      </c>
      <c r="E24">
        <v>8130.67</v>
      </c>
      <c r="F24">
        <v>4035.22</v>
      </c>
      <c r="G24">
        <v>4095.45</v>
      </c>
      <c r="H24">
        <v>877</v>
      </c>
      <c r="I24">
        <v>356</v>
      </c>
    </row>
    <row r="25" spans="1:9" x14ac:dyDescent="0.3">
      <c r="A25" t="s">
        <v>43</v>
      </c>
      <c r="B25" t="s">
        <v>19</v>
      </c>
      <c r="C25" t="s">
        <v>26</v>
      </c>
      <c r="D25" t="s">
        <v>36</v>
      </c>
      <c r="E25">
        <v>14267.18</v>
      </c>
      <c r="F25">
        <v>5363.76</v>
      </c>
      <c r="G25">
        <v>8903.42</v>
      </c>
      <c r="H25">
        <v>779</v>
      </c>
      <c r="I25">
        <v>141</v>
      </c>
    </row>
    <row r="26" spans="1:9" x14ac:dyDescent="0.3">
      <c r="A26" t="s">
        <v>16</v>
      </c>
      <c r="B26" t="s">
        <v>22</v>
      </c>
      <c r="C26" t="s">
        <v>23</v>
      </c>
      <c r="D26" t="s">
        <v>21</v>
      </c>
      <c r="E26">
        <v>3683.17</v>
      </c>
      <c r="F26">
        <v>1582.71</v>
      </c>
      <c r="G26">
        <v>2100.46</v>
      </c>
      <c r="H26">
        <v>991</v>
      </c>
      <c r="I26">
        <v>579</v>
      </c>
    </row>
    <row r="27" spans="1:9" x14ac:dyDescent="0.3">
      <c r="A27" t="s">
        <v>29</v>
      </c>
      <c r="B27" t="s">
        <v>14</v>
      </c>
      <c r="C27" t="s">
        <v>44</v>
      </c>
      <c r="D27" t="s">
        <v>17</v>
      </c>
      <c r="E27">
        <v>4875.1400000000003</v>
      </c>
      <c r="F27">
        <v>2505</v>
      </c>
      <c r="G27">
        <v>2370.14</v>
      </c>
      <c r="H27">
        <v>164</v>
      </c>
      <c r="I27">
        <v>133</v>
      </c>
    </row>
    <row r="28" spans="1:9" x14ac:dyDescent="0.3">
      <c r="A28" t="s">
        <v>13</v>
      </c>
      <c r="B28" t="s">
        <v>22</v>
      </c>
      <c r="C28" t="s">
        <v>32</v>
      </c>
      <c r="D28" t="s">
        <v>12</v>
      </c>
      <c r="E28">
        <v>9682.52</v>
      </c>
      <c r="F28">
        <v>5473.33</v>
      </c>
      <c r="G28">
        <v>4209.1899999999996</v>
      </c>
      <c r="H28">
        <v>626</v>
      </c>
      <c r="I28">
        <v>430</v>
      </c>
    </row>
    <row r="29" spans="1:9" x14ac:dyDescent="0.3">
      <c r="A29" t="s">
        <v>9</v>
      </c>
      <c r="B29" t="s">
        <v>24</v>
      </c>
      <c r="C29" t="s">
        <v>25</v>
      </c>
      <c r="D29" t="s">
        <v>21</v>
      </c>
      <c r="E29">
        <v>6543.13</v>
      </c>
      <c r="F29">
        <v>3871.74</v>
      </c>
      <c r="G29">
        <v>2671.39</v>
      </c>
      <c r="H29">
        <v>268</v>
      </c>
      <c r="I29">
        <v>128</v>
      </c>
    </row>
    <row r="30" spans="1:9" x14ac:dyDescent="0.3">
      <c r="A30" t="s">
        <v>43</v>
      </c>
      <c r="B30" t="s">
        <v>19</v>
      </c>
      <c r="C30" t="s">
        <v>31</v>
      </c>
      <c r="D30" t="s">
        <v>17</v>
      </c>
      <c r="E30">
        <v>9006.7000000000007</v>
      </c>
      <c r="F30">
        <v>4075.33</v>
      </c>
      <c r="G30">
        <v>4931.37</v>
      </c>
      <c r="H30">
        <v>800</v>
      </c>
      <c r="I30">
        <v>566</v>
      </c>
    </row>
    <row r="31" spans="1:9" x14ac:dyDescent="0.3">
      <c r="A31" t="s">
        <v>45</v>
      </c>
      <c r="B31" t="s">
        <v>24</v>
      </c>
      <c r="C31" t="s">
        <v>46</v>
      </c>
      <c r="D31" t="s">
        <v>34</v>
      </c>
      <c r="E31">
        <v>11867.92</v>
      </c>
      <c r="F31">
        <v>5362.01</v>
      </c>
      <c r="G31">
        <v>6505.91</v>
      </c>
      <c r="H31">
        <v>203</v>
      </c>
      <c r="I31">
        <v>51</v>
      </c>
    </row>
    <row r="32" spans="1:9" x14ac:dyDescent="0.3">
      <c r="A32" t="s">
        <v>9</v>
      </c>
      <c r="B32" t="s">
        <v>10</v>
      </c>
      <c r="C32" t="s">
        <v>47</v>
      </c>
      <c r="D32" t="s">
        <v>34</v>
      </c>
      <c r="E32">
        <v>9257.81</v>
      </c>
      <c r="F32">
        <v>4723.0200000000004</v>
      </c>
      <c r="G32">
        <v>4534.79</v>
      </c>
      <c r="H32">
        <v>373</v>
      </c>
      <c r="I32">
        <v>143</v>
      </c>
    </row>
    <row r="33" spans="1:9" x14ac:dyDescent="0.3">
      <c r="A33" t="s">
        <v>40</v>
      </c>
      <c r="B33" t="s">
        <v>22</v>
      </c>
      <c r="C33" t="s">
        <v>42</v>
      </c>
      <c r="D33" t="s">
        <v>17</v>
      </c>
      <c r="E33">
        <v>12867.87</v>
      </c>
      <c r="F33">
        <v>5623.02</v>
      </c>
      <c r="G33">
        <v>7244.85</v>
      </c>
      <c r="H33">
        <v>70</v>
      </c>
      <c r="I33">
        <v>70</v>
      </c>
    </row>
    <row r="34" spans="1:9" x14ac:dyDescent="0.3">
      <c r="A34" t="s">
        <v>27</v>
      </c>
      <c r="B34" t="s">
        <v>19</v>
      </c>
      <c r="C34" t="s">
        <v>20</v>
      </c>
      <c r="D34" t="s">
        <v>17</v>
      </c>
      <c r="E34">
        <v>5347.74</v>
      </c>
      <c r="F34">
        <v>2328.2399999999998</v>
      </c>
      <c r="G34">
        <v>3019.5</v>
      </c>
      <c r="H34">
        <v>985</v>
      </c>
      <c r="I34">
        <v>838</v>
      </c>
    </row>
    <row r="35" spans="1:9" x14ac:dyDescent="0.3">
      <c r="A35" t="s">
        <v>43</v>
      </c>
      <c r="B35" t="s">
        <v>24</v>
      </c>
      <c r="C35" t="s">
        <v>48</v>
      </c>
      <c r="D35" t="s">
        <v>17</v>
      </c>
      <c r="E35">
        <v>13921.4</v>
      </c>
      <c r="F35">
        <v>4945.5</v>
      </c>
      <c r="G35">
        <v>8975.9</v>
      </c>
      <c r="H35">
        <v>664</v>
      </c>
      <c r="I35">
        <v>226</v>
      </c>
    </row>
    <row r="36" spans="1:9" x14ac:dyDescent="0.3">
      <c r="A36" t="s">
        <v>13</v>
      </c>
      <c r="B36" t="s">
        <v>10</v>
      </c>
      <c r="C36" t="s">
        <v>49</v>
      </c>
      <c r="D36" t="s">
        <v>17</v>
      </c>
      <c r="E36">
        <v>6041.41</v>
      </c>
      <c r="F36">
        <v>2203.48</v>
      </c>
      <c r="G36">
        <v>3837.93</v>
      </c>
      <c r="H36">
        <v>945</v>
      </c>
      <c r="I36">
        <v>566</v>
      </c>
    </row>
    <row r="37" spans="1:9" x14ac:dyDescent="0.3">
      <c r="A37" t="s">
        <v>16</v>
      </c>
      <c r="B37" t="s">
        <v>10</v>
      </c>
      <c r="C37" t="s">
        <v>49</v>
      </c>
      <c r="D37" t="s">
        <v>36</v>
      </c>
      <c r="E37">
        <v>3184.33</v>
      </c>
      <c r="F37">
        <v>1396.7</v>
      </c>
      <c r="G37">
        <v>1787.63</v>
      </c>
      <c r="H37">
        <v>635</v>
      </c>
      <c r="I37">
        <v>71</v>
      </c>
    </row>
    <row r="38" spans="1:9" x14ac:dyDescent="0.3">
      <c r="A38" t="s">
        <v>29</v>
      </c>
      <c r="B38" t="s">
        <v>19</v>
      </c>
      <c r="C38" t="s">
        <v>31</v>
      </c>
      <c r="D38" t="s">
        <v>17</v>
      </c>
      <c r="E38">
        <v>12343.62</v>
      </c>
      <c r="F38">
        <v>3351.4</v>
      </c>
      <c r="G38">
        <v>8992.2199999999993</v>
      </c>
      <c r="H38">
        <v>892</v>
      </c>
      <c r="I38">
        <v>194</v>
      </c>
    </row>
    <row r="39" spans="1:9" x14ac:dyDescent="0.3">
      <c r="A39" t="s">
        <v>50</v>
      </c>
      <c r="B39" t="s">
        <v>24</v>
      </c>
      <c r="C39" t="s">
        <v>51</v>
      </c>
      <c r="D39" t="s">
        <v>34</v>
      </c>
      <c r="E39">
        <v>13522.35</v>
      </c>
      <c r="F39">
        <v>4214.3999999999996</v>
      </c>
      <c r="G39">
        <v>9307.9500000000007</v>
      </c>
      <c r="H39">
        <v>799</v>
      </c>
      <c r="I39">
        <v>163</v>
      </c>
    </row>
    <row r="40" spans="1:9" x14ac:dyDescent="0.3">
      <c r="A40" t="s">
        <v>40</v>
      </c>
      <c r="B40" t="s">
        <v>24</v>
      </c>
      <c r="C40" t="s">
        <v>33</v>
      </c>
      <c r="D40" t="s">
        <v>34</v>
      </c>
      <c r="E40">
        <v>6748.37</v>
      </c>
      <c r="F40">
        <v>3443.53</v>
      </c>
      <c r="G40">
        <v>3304.84</v>
      </c>
      <c r="H40">
        <v>662</v>
      </c>
      <c r="I40">
        <v>269</v>
      </c>
    </row>
    <row r="41" spans="1:9" x14ac:dyDescent="0.3">
      <c r="A41" t="s">
        <v>9</v>
      </c>
      <c r="B41" t="s">
        <v>19</v>
      </c>
      <c r="C41" t="s">
        <v>28</v>
      </c>
      <c r="D41" t="s">
        <v>17</v>
      </c>
      <c r="E41">
        <v>9203.86</v>
      </c>
      <c r="F41">
        <v>2655.23</v>
      </c>
      <c r="G41">
        <v>6548.63</v>
      </c>
      <c r="H41">
        <v>106</v>
      </c>
      <c r="I41">
        <v>35</v>
      </c>
    </row>
    <row r="42" spans="1:9" x14ac:dyDescent="0.3">
      <c r="A42" t="s">
        <v>18</v>
      </c>
      <c r="B42" t="s">
        <v>22</v>
      </c>
      <c r="C42" t="s">
        <v>42</v>
      </c>
      <c r="D42" t="s">
        <v>34</v>
      </c>
      <c r="E42">
        <v>11087.64</v>
      </c>
      <c r="F42">
        <v>4377.05</v>
      </c>
      <c r="G42">
        <v>6710.59</v>
      </c>
      <c r="H42">
        <v>634</v>
      </c>
      <c r="I42">
        <v>536</v>
      </c>
    </row>
    <row r="43" spans="1:9" x14ac:dyDescent="0.3">
      <c r="A43" t="s">
        <v>29</v>
      </c>
      <c r="B43" t="s">
        <v>19</v>
      </c>
      <c r="C43" t="s">
        <v>39</v>
      </c>
      <c r="D43" t="s">
        <v>34</v>
      </c>
      <c r="E43">
        <v>5935.37</v>
      </c>
      <c r="F43">
        <v>2869.52</v>
      </c>
      <c r="G43">
        <v>3065.85</v>
      </c>
      <c r="H43">
        <v>650</v>
      </c>
      <c r="I43">
        <v>601</v>
      </c>
    </row>
    <row r="44" spans="1:9" x14ac:dyDescent="0.3">
      <c r="A44" t="s">
        <v>16</v>
      </c>
      <c r="B44" t="s">
        <v>19</v>
      </c>
      <c r="C44" t="s">
        <v>28</v>
      </c>
      <c r="D44" t="s">
        <v>36</v>
      </c>
      <c r="E44">
        <v>11052.99</v>
      </c>
      <c r="F44">
        <v>6203.37</v>
      </c>
      <c r="G44">
        <v>4849.62</v>
      </c>
      <c r="H44">
        <v>62</v>
      </c>
      <c r="I44">
        <v>48</v>
      </c>
    </row>
    <row r="45" spans="1:9" x14ac:dyDescent="0.3">
      <c r="A45" t="s">
        <v>18</v>
      </c>
      <c r="B45" t="s">
        <v>22</v>
      </c>
      <c r="C45" t="s">
        <v>32</v>
      </c>
      <c r="D45" t="s">
        <v>17</v>
      </c>
      <c r="E45">
        <v>3737.5</v>
      </c>
      <c r="F45">
        <v>2252.4499999999998</v>
      </c>
      <c r="G45">
        <v>1485.05</v>
      </c>
      <c r="H45">
        <v>107</v>
      </c>
      <c r="I45">
        <v>64</v>
      </c>
    </row>
    <row r="46" spans="1:9" x14ac:dyDescent="0.3">
      <c r="A46" t="s">
        <v>13</v>
      </c>
      <c r="B46" t="s">
        <v>10</v>
      </c>
      <c r="C46" t="s">
        <v>30</v>
      </c>
      <c r="D46" t="s">
        <v>21</v>
      </c>
      <c r="E46">
        <v>5913.4</v>
      </c>
      <c r="F46">
        <v>1715.64</v>
      </c>
      <c r="G46">
        <v>4197.76</v>
      </c>
      <c r="H46">
        <v>824</v>
      </c>
      <c r="I46">
        <v>203</v>
      </c>
    </row>
    <row r="47" spans="1:9" x14ac:dyDescent="0.3">
      <c r="A47" t="s">
        <v>40</v>
      </c>
      <c r="B47" t="s">
        <v>22</v>
      </c>
      <c r="C47" t="s">
        <v>23</v>
      </c>
      <c r="D47" t="s">
        <v>34</v>
      </c>
      <c r="E47">
        <v>4289.1499999999996</v>
      </c>
      <c r="F47">
        <v>2299.2199999999998</v>
      </c>
      <c r="G47">
        <v>1989.93</v>
      </c>
      <c r="H47">
        <v>70</v>
      </c>
      <c r="I47">
        <v>27</v>
      </c>
    </row>
    <row r="48" spans="1:9" x14ac:dyDescent="0.3">
      <c r="A48" t="s">
        <v>52</v>
      </c>
      <c r="B48" t="s">
        <v>22</v>
      </c>
      <c r="C48" t="s">
        <v>53</v>
      </c>
      <c r="D48" t="s">
        <v>21</v>
      </c>
      <c r="E48">
        <v>5865.31</v>
      </c>
      <c r="F48">
        <v>3306.03</v>
      </c>
      <c r="G48">
        <v>2559.2800000000002</v>
      </c>
      <c r="H48">
        <v>858</v>
      </c>
      <c r="I48">
        <v>205</v>
      </c>
    </row>
    <row r="49" spans="1:9" x14ac:dyDescent="0.3">
      <c r="A49" t="s">
        <v>27</v>
      </c>
      <c r="B49" t="s">
        <v>24</v>
      </c>
      <c r="C49" t="s">
        <v>51</v>
      </c>
      <c r="D49" t="s">
        <v>17</v>
      </c>
      <c r="E49">
        <v>8111.66</v>
      </c>
      <c r="F49">
        <v>3834.22</v>
      </c>
      <c r="G49">
        <v>4277.4399999999996</v>
      </c>
      <c r="H49">
        <v>506</v>
      </c>
      <c r="I49">
        <v>433</v>
      </c>
    </row>
    <row r="50" spans="1:9" x14ac:dyDescent="0.3">
      <c r="A50" t="s">
        <v>52</v>
      </c>
      <c r="B50" t="s">
        <v>19</v>
      </c>
      <c r="C50" t="s">
        <v>28</v>
      </c>
      <c r="D50" t="s">
        <v>17</v>
      </c>
      <c r="E50">
        <v>2412.66</v>
      </c>
      <c r="F50">
        <v>1268.77</v>
      </c>
      <c r="G50">
        <v>1143.8900000000001</v>
      </c>
      <c r="H50">
        <v>261</v>
      </c>
      <c r="I50">
        <v>173</v>
      </c>
    </row>
    <row r="51" spans="1:9" x14ac:dyDescent="0.3">
      <c r="A51" t="s">
        <v>45</v>
      </c>
      <c r="B51" t="s">
        <v>14</v>
      </c>
      <c r="C51" t="s">
        <v>37</v>
      </c>
      <c r="D51" t="s">
        <v>34</v>
      </c>
      <c r="E51">
        <v>1241.1600000000001</v>
      </c>
      <c r="F51">
        <v>390.3</v>
      </c>
      <c r="G51">
        <v>850.86</v>
      </c>
      <c r="H51">
        <v>222</v>
      </c>
      <c r="I51">
        <v>195</v>
      </c>
    </row>
    <row r="52" spans="1:9" x14ac:dyDescent="0.3">
      <c r="A52" t="s">
        <v>16</v>
      </c>
      <c r="B52" t="s">
        <v>22</v>
      </c>
      <c r="C52" t="s">
        <v>32</v>
      </c>
      <c r="D52" t="s">
        <v>12</v>
      </c>
      <c r="E52">
        <v>10809.64</v>
      </c>
      <c r="F52">
        <v>5664.75</v>
      </c>
      <c r="G52">
        <v>5144.8900000000003</v>
      </c>
      <c r="H52">
        <v>300</v>
      </c>
      <c r="I52">
        <v>22</v>
      </c>
    </row>
    <row r="53" spans="1:9" x14ac:dyDescent="0.3">
      <c r="A53" t="s">
        <v>9</v>
      </c>
      <c r="B53" t="s">
        <v>10</v>
      </c>
      <c r="C53" t="s">
        <v>47</v>
      </c>
      <c r="D53" t="s">
        <v>17</v>
      </c>
      <c r="E53">
        <v>12818.44</v>
      </c>
      <c r="F53">
        <v>4148.46</v>
      </c>
      <c r="G53">
        <v>8669.98</v>
      </c>
      <c r="H53">
        <v>844</v>
      </c>
      <c r="I53">
        <v>39</v>
      </c>
    </row>
    <row r="54" spans="1:9" x14ac:dyDescent="0.3">
      <c r="A54" t="s">
        <v>45</v>
      </c>
      <c r="B54" t="s">
        <v>10</v>
      </c>
      <c r="C54" t="s">
        <v>49</v>
      </c>
      <c r="D54" t="s">
        <v>21</v>
      </c>
      <c r="E54">
        <v>6337.54</v>
      </c>
      <c r="F54">
        <v>2618.4499999999998</v>
      </c>
      <c r="G54">
        <v>3719.09</v>
      </c>
      <c r="H54">
        <v>305</v>
      </c>
      <c r="I54">
        <v>28</v>
      </c>
    </row>
    <row r="55" spans="1:9" x14ac:dyDescent="0.3">
      <c r="A55" t="s">
        <v>16</v>
      </c>
      <c r="B55" t="s">
        <v>24</v>
      </c>
      <c r="C55" t="s">
        <v>51</v>
      </c>
      <c r="D55" t="s">
        <v>21</v>
      </c>
      <c r="E55">
        <v>4544.12</v>
      </c>
      <c r="F55">
        <v>1151.24</v>
      </c>
      <c r="G55">
        <v>3392.88</v>
      </c>
      <c r="H55">
        <v>763</v>
      </c>
      <c r="I55">
        <v>604</v>
      </c>
    </row>
    <row r="56" spans="1:9" x14ac:dyDescent="0.3">
      <c r="A56" t="s">
        <v>16</v>
      </c>
      <c r="B56" t="s">
        <v>10</v>
      </c>
      <c r="C56" t="s">
        <v>49</v>
      </c>
      <c r="D56" t="s">
        <v>34</v>
      </c>
      <c r="E56">
        <v>5386.7</v>
      </c>
      <c r="F56">
        <v>2057.83</v>
      </c>
      <c r="G56">
        <v>3328.87</v>
      </c>
      <c r="H56">
        <v>442</v>
      </c>
      <c r="I56">
        <v>195</v>
      </c>
    </row>
    <row r="57" spans="1:9" x14ac:dyDescent="0.3">
      <c r="A57" t="s">
        <v>40</v>
      </c>
      <c r="B57" t="s">
        <v>14</v>
      </c>
      <c r="C57" t="s">
        <v>37</v>
      </c>
      <c r="D57" t="s">
        <v>36</v>
      </c>
      <c r="E57">
        <v>11131.4</v>
      </c>
      <c r="F57">
        <v>4633.8999999999996</v>
      </c>
      <c r="G57">
        <v>6497.5</v>
      </c>
      <c r="H57">
        <v>576</v>
      </c>
      <c r="I57">
        <v>217</v>
      </c>
    </row>
    <row r="58" spans="1:9" x14ac:dyDescent="0.3">
      <c r="A58" t="s">
        <v>52</v>
      </c>
      <c r="B58" t="s">
        <v>19</v>
      </c>
      <c r="C58" t="s">
        <v>28</v>
      </c>
      <c r="D58" t="s">
        <v>34</v>
      </c>
      <c r="E58">
        <v>13109.57</v>
      </c>
      <c r="F58">
        <v>4976.5600000000004</v>
      </c>
      <c r="G58">
        <v>8133.01</v>
      </c>
      <c r="H58">
        <v>916</v>
      </c>
      <c r="I58">
        <v>282</v>
      </c>
    </row>
    <row r="59" spans="1:9" x14ac:dyDescent="0.3">
      <c r="A59" t="s">
        <v>29</v>
      </c>
      <c r="B59" t="s">
        <v>14</v>
      </c>
      <c r="C59" t="s">
        <v>15</v>
      </c>
      <c r="D59" t="s">
        <v>34</v>
      </c>
      <c r="E59">
        <v>2278.75</v>
      </c>
      <c r="F59">
        <v>793.68</v>
      </c>
      <c r="G59">
        <v>1485.07</v>
      </c>
      <c r="H59">
        <v>870</v>
      </c>
      <c r="I59">
        <v>154</v>
      </c>
    </row>
    <row r="60" spans="1:9" x14ac:dyDescent="0.3">
      <c r="A60" t="s">
        <v>16</v>
      </c>
      <c r="B60" t="s">
        <v>24</v>
      </c>
      <c r="C60" t="s">
        <v>48</v>
      </c>
      <c r="D60" t="s">
        <v>12</v>
      </c>
      <c r="E60">
        <v>4001.25</v>
      </c>
      <c r="F60">
        <v>801.85</v>
      </c>
      <c r="G60">
        <v>3199.4</v>
      </c>
      <c r="H60">
        <v>800</v>
      </c>
      <c r="I60">
        <v>418</v>
      </c>
    </row>
    <row r="61" spans="1:9" x14ac:dyDescent="0.3">
      <c r="A61" t="s">
        <v>16</v>
      </c>
      <c r="B61" t="s">
        <v>24</v>
      </c>
      <c r="C61" t="s">
        <v>33</v>
      </c>
      <c r="D61" t="s">
        <v>36</v>
      </c>
      <c r="E61">
        <v>8835.01</v>
      </c>
      <c r="F61">
        <v>4056.96</v>
      </c>
      <c r="G61">
        <v>4778.05</v>
      </c>
      <c r="H61">
        <v>398</v>
      </c>
      <c r="I61">
        <v>105</v>
      </c>
    </row>
    <row r="62" spans="1:9" x14ac:dyDescent="0.3">
      <c r="A62" t="s">
        <v>52</v>
      </c>
      <c r="B62" t="s">
        <v>10</v>
      </c>
      <c r="C62" t="s">
        <v>47</v>
      </c>
      <c r="D62" t="s">
        <v>12</v>
      </c>
      <c r="E62">
        <v>10156.23</v>
      </c>
      <c r="F62">
        <v>3111.29</v>
      </c>
      <c r="G62">
        <v>7044.94</v>
      </c>
      <c r="H62">
        <v>313</v>
      </c>
      <c r="I62">
        <v>71</v>
      </c>
    </row>
    <row r="63" spans="1:9" x14ac:dyDescent="0.3">
      <c r="A63" t="s">
        <v>16</v>
      </c>
      <c r="B63" t="s">
        <v>14</v>
      </c>
      <c r="C63" t="s">
        <v>54</v>
      </c>
      <c r="D63" t="s">
        <v>12</v>
      </c>
      <c r="E63">
        <v>8903.11</v>
      </c>
      <c r="F63">
        <v>4244.68</v>
      </c>
      <c r="G63">
        <v>4658.43</v>
      </c>
      <c r="H63">
        <v>117</v>
      </c>
      <c r="I63">
        <v>22</v>
      </c>
    </row>
    <row r="64" spans="1:9" x14ac:dyDescent="0.3">
      <c r="A64" t="s">
        <v>9</v>
      </c>
      <c r="B64" t="s">
        <v>14</v>
      </c>
      <c r="C64" t="s">
        <v>44</v>
      </c>
      <c r="D64" t="s">
        <v>21</v>
      </c>
      <c r="E64">
        <v>12441.2</v>
      </c>
      <c r="F64">
        <v>3351.24</v>
      </c>
      <c r="G64">
        <v>9089.9599999999991</v>
      </c>
      <c r="H64">
        <v>614</v>
      </c>
      <c r="I64">
        <v>87</v>
      </c>
    </row>
    <row r="65" spans="1:9" x14ac:dyDescent="0.3">
      <c r="A65" t="s">
        <v>13</v>
      </c>
      <c r="B65" t="s">
        <v>19</v>
      </c>
      <c r="C65" t="s">
        <v>26</v>
      </c>
      <c r="D65" t="s">
        <v>36</v>
      </c>
      <c r="E65">
        <v>1187.19</v>
      </c>
      <c r="F65">
        <v>662.71</v>
      </c>
      <c r="G65">
        <v>524.48</v>
      </c>
      <c r="H65">
        <v>951</v>
      </c>
      <c r="I65">
        <v>788</v>
      </c>
    </row>
    <row r="66" spans="1:9" x14ac:dyDescent="0.3">
      <c r="A66" t="s">
        <v>52</v>
      </c>
      <c r="B66" t="s">
        <v>19</v>
      </c>
      <c r="C66" t="s">
        <v>31</v>
      </c>
      <c r="D66" t="s">
        <v>12</v>
      </c>
      <c r="E66">
        <v>741.81</v>
      </c>
      <c r="F66">
        <v>408.03</v>
      </c>
      <c r="G66">
        <v>333.78</v>
      </c>
      <c r="H66">
        <v>580</v>
      </c>
      <c r="I66">
        <v>476</v>
      </c>
    </row>
    <row r="67" spans="1:9" x14ac:dyDescent="0.3">
      <c r="A67" t="s">
        <v>50</v>
      </c>
      <c r="B67" t="s">
        <v>10</v>
      </c>
      <c r="C67" t="s">
        <v>11</v>
      </c>
      <c r="D67" t="s">
        <v>12</v>
      </c>
      <c r="E67">
        <v>7676.97</v>
      </c>
      <c r="F67">
        <v>3054.15</v>
      </c>
      <c r="G67">
        <v>4622.82</v>
      </c>
      <c r="H67">
        <v>71</v>
      </c>
      <c r="I67">
        <v>40</v>
      </c>
    </row>
    <row r="68" spans="1:9" x14ac:dyDescent="0.3">
      <c r="A68" t="s">
        <v>18</v>
      </c>
      <c r="B68" t="s">
        <v>24</v>
      </c>
      <c r="C68" t="s">
        <v>33</v>
      </c>
      <c r="D68" t="s">
        <v>12</v>
      </c>
      <c r="E68">
        <v>14051.07</v>
      </c>
      <c r="F68">
        <v>8572.56</v>
      </c>
      <c r="G68">
        <v>5478.51</v>
      </c>
      <c r="H68">
        <v>873</v>
      </c>
      <c r="I68">
        <v>787</v>
      </c>
    </row>
    <row r="69" spans="1:9" x14ac:dyDescent="0.3">
      <c r="A69" t="s">
        <v>52</v>
      </c>
      <c r="B69" t="s">
        <v>24</v>
      </c>
      <c r="C69" t="s">
        <v>25</v>
      </c>
      <c r="D69" t="s">
        <v>17</v>
      </c>
      <c r="E69">
        <v>4047.54</v>
      </c>
      <c r="F69">
        <v>2075.6799999999998</v>
      </c>
      <c r="G69">
        <v>1971.86</v>
      </c>
      <c r="H69">
        <v>635</v>
      </c>
      <c r="I69">
        <v>485</v>
      </c>
    </row>
    <row r="70" spans="1:9" x14ac:dyDescent="0.3">
      <c r="A70" t="s">
        <v>50</v>
      </c>
      <c r="B70" t="s">
        <v>10</v>
      </c>
      <c r="C70" t="s">
        <v>35</v>
      </c>
      <c r="D70" t="s">
        <v>21</v>
      </c>
      <c r="E70">
        <v>9187.18</v>
      </c>
      <c r="F70">
        <v>3970.45</v>
      </c>
      <c r="G70">
        <v>5216.7299999999996</v>
      </c>
      <c r="H70">
        <v>467</v>
      </c>
      <c r="I70">
        <v>151</v>
      </c>
    </row>
    <row r="71" spans="1:9" x14ac:dyDescent="0.3">
      <c r="A71" t="s">
        <v>38</v>
      </c>
      <c r="B71" t="s">
        <v>10</v>
      </c>
      <c r="C71" t="s">
        <v>35</v>
      </c>
      <c r="D71" t="s">
        <v>21</v>
      </c>
      <c r="E71">
        <v>9509.06</v>
      </c>
      <c r="F71">
        <v>4936.29</v>
      </c>
      <c r="G71">
        <v>4572.7700000000004</v>
      </c>
      <c r="H71">
        <v>840</v>
      </c>
      <c r="I71">
        <v>306</v>
      </c>
    </row>
    <row r="72" spans="1:9" x14ac:dyDescent="0.3">
      <c r="A72" t="s">
        <v>9</v>
      </c>
      <c r="B72" t="s">
        <v>22</v>
      </c>
      <c r="C72" t="s">
        <v>41</v>
      </c>
      <c r="D72" t="s">
        <v>34</v>
      </c>
      <c r="E72">
        <v>8377.1200000000008</v>
      </c>
      <c r="F72">
        <v>3540.57</v>
      </c>
      <c r="G72">
        <v>4836.55</v>
      </c>
      <c r="H72">
        <v>209</v>
      </c>
      <c r="I72">
        <v>106</v>
      </c>
    </row>
    <row r="73" spans="1:9" x14ac:dyDescent="0.3">
      <c r="A73" t="s">
        <v>13</v>
      </c>
      <c r="B73" t="s">
        <v>22</v>
      </c>
      <c r="C73" t="s">
        <v>32</v>
      </c>
      <c r="D73" t="s">
        <v>17</v>
      </c>
      <c r="E73">
        <v>638.4</v>
      </c>
      <c r="F73">
        <v>398.26</v>
      </c>
      <c r="G73">
        <v>240.14</v>
      </c>
      <c r="H73">
        <v>701</v>
      </c>
      <c r="I73">
        <v>201</v>
      </c>
    </row>
    <row r="74" spans="1:9" x14ac:dyDescent="0.3">
      <c r="A74" t="s">
        <v>50</v>
      </c>
      <c r="B74" t="s">
        <v>10</v>
      </c>
      <c r="C74" t="s">
        <v>47</v>
      </c>
      <c r="D74" t="s">
        <v>17</v>
      </c>
      <c r="E74">
        <v>8651.7999999999993</v>
      </c>
      <c r="F74">
        <v>5047.1400000000003</v>
      </c>
      <c r="G74">
        <v>3604.66</v>
      </c>
      <c r="H74">
        <v>833</v>
      </c>
      <c r="I74">
        <v>678</v>
      </c>
    </row>
    <row r="75" spans="1:9" x14ac:dyDescent="0.3">
      <c r="A75" t="s">
        <v>50</v>
      </c>
      <c r="B75" t="s">
        <v>14</v>
      </c>
      <c r="C75" t="s">
        <v>15</v>
      </c>
      <c r="D75" t="s">
        <v>36</v>
      </c>
      <c r="E75">
        <v>5796.67</v>
      </c>
      <c r="F75">
        <v>3323.97</v>
      </c>
      <c r="G75">
        <v>2472.6999999999998</v>
      </c>
      <c r="H75">
        <v>328</v>
      </c>
      <c r="I75">
        <v>293</v>
      </c>
    </row>
    <row r="76" spans="1:9" x14ac:dyDescent="0.3">
      <c r="A76" t="s">
        <v>45</v>
      </c>
      <c r="B76" t="s">
        <v>24</v>
      </c>
      <c r="C76" t="s">
        <v>48</v>
      </c>
      <c r="D76" t="s">
        <v>36</v>
      </c>
      <c r="E76">
        <v>6638.88</v>
      </c>
      <c r="F76">
        <v>2682.62</v>
      </c>
      <c r="G76">
        <v>3956.26</v>
      </c>
      <c r="H76">
        <v>865</v>
      </c>
      <c r="I76">
        <v>480</v>
      </c>
    </row>
    <row r="77" spans="1:9" x14ac:dyDescent="0.3">
      <c r="A77" t="s">
        <v>40</v>
      </c>
      <c r="B77" t="s">
        <v>24</v>
      </c>
      <c r="C77" t="s">
        <v>48</v>
      </c>
      <c r="D77" t="s">
        <v>12</v>
      </c>
      <c r="E77">
        <v>612.66999999999996</v>
      </c>
      <c r="F77">
        <v>198.75</v>
      </c>
      <c r="G77">
        <v>413.92</v>
      </c>
      <c r="H77">
        <v>783</v>
      </c>
      <c r="I77">
        <v>110</v>
      </c>
    </row>
    <row r="78" spans="1:9" x14ac:dyDescent="0.3">
      <c r="A78" t="s">
        <v>9</v>
      </c>
      <c r="B78" t="s">
        <v>22</v>
      </c>
      <c r="C78" t="s">
        <v>53</v>
      </c>
      <c r="D78" t="s">
        <v>34</v>
      </c>
      <c r="E78">
        <v>4573.2</v>
      </c>
      <c r="F78">
        <v>1600.69</v>
      </c>
      <c r="G78">
        <v>2972.51</v>
      </c>
      <c r="H78">
        <v>671</v>
      </c>
      <c r="I78">
        <v>117</v>
      </c>
    </row>
    <row r="79" spans="1:9" x14ac:dyDescent="0.3">
      <c r="A79" t="s">
        <v>38</v>
      </c>
      <c r="B79" t="s">
        <v>10</v>
      </c>
      <c r="C79" t="s">
        <v>47</v>
      </c>
      <c r="D79" t="s">
        <v>12</v>
      </c>
      <c r="E79">
        <v>3981.13</v>
      </c>
      <c r="F79">
        <v>964.62</v>
      </c>
      <c r="G79">
        <v>3016.51</v>
      </c>
      <c r="H79">
        <v>652</v>
      </c>
      <c r="I79">
        <v>280</v>
      </c>
    </row>
    <row r="80" spans="1:9" x14ac:dyDescent="0.3">
      <c r="A80" t="s">
        <v>29</v>
      </c>
      <c r="B80" t="s">
        <v>10</v>
      </c>
      <c r="C80" t="s">
        <v>11</v>
      </c>
      <c r="D80" t="s">
        <v>34</v>
      </c>
      <c r="E80">
        <v>12072.88</v>
      </c>
      <c r="F80">
        <v>6040.73</v>
      </c>
      <c r="G80">
        <v>6032.15</v>
      </c>
      <c r="H80">
        <v>250</v>
      </c>
      <c r="I80">
        <v>120</v>
      </c>
    </row>
    <row r="81" spans="1:9" x14ac:dyDescent="0.3">
      <c r="A81" t="s">
        <v>18</v>
      </c>
      <c r="B81" t="s">
        <v>19</v>
      </c>
      <c r="C81" t="s">
        <v>28</v>
      </c>
      <c r="D81" t="s">
        <v>34</v>
      </c>
      <c r="E81">
        <v>5632.2</v>
      </c>
      <c r="F81">
        <v>3586.66</v>
      </c>
      <c r="G81">
        <v>2045.54</v>
      </c>
      <c r="H81">
        <v>329</v>
      </c>
      <c r="I81">
        <v>205</v>
      </c>
    </row>
    <row r="82" spans="1:9" x14ac:dyDescent="0.3">
      <c r="A82" t="s">
        <v>45</v>
      </c>
      <c r="B82" t="s">
        <v>22</v>
      </c>
      <c r="C82" t="s">
        <v>42</v>
      </c>
      <c r="D82" t="s">
        <v>17</v>
      </c>
      <c r="E82">
        <v>11277.22</v>
      </c>
      <c r="F82">
        <v>5465.81</v>
      </c>
      <c r="G82">
        <v>5811.41</v>
      </c>
      <c r="H82">
        <v>404</v>
      </c>
      <c r="I82">
        <v>105</v>
      </c>
    </row>
    <row r="83" spans="1:9" x14ac:dyDescent="0.3">
      <c r="A83" t="s">
        <v>16</v>
      </c>
      <c r="B83" t="s">
        <v>14</v>
      </c>
      <c r="C83" t="s">
        <v>55</v>
      </c>
      <c r="D83" t="s">
        <v>21</v>
      </c>
      <c r="E83">
        <v>7137.14</v>
      </c>
      <c r="F83">
        <v>3885.38</v>
      </c>
      <c r="G83">
        <v>3251.76</v>
      </c>
      <c r="H83">
        <v>418</v>
      </c>
      <c r="I83">
        <v>282</v>
      </c>
    </row>
    <row r="84" spans="1:9" x14ac:dyDescent="0.3">
      <c r="A84" t="s">
        <v>29</v>
      </c>
      <c r="B84" t="s">
        <v>24</v>
      </c>
      <c r="C84" t="s">
        <v>48</v>
      </c>
      <c r="D84" t="s">
        <v>36</v>
      </c>
      <c r="E84">
        <v>14069.6</v>
      </c>
      <c r="F84">
        <v>6817</v>
      </c>
      <c r="G84">
        <v>7252.6</v>
      </c>
      <c r="H84">
        <v>860</v>
      </c>
      <c r="I84">
        <v>230</v>
      </c>
    </row>
    <row r="85" spans="1:9" x14ac:dyDescent="0.3">
      <c r="A85" t="s">
        <v>38</v>
      </c>
      <c r="B85" t="s">
        <v>24</v>
      </c>
      <c r="C85" t="s">
        <v>33</v>
      </c>
      <c r="D85" t="s">
        <v>36</v>
      </c>
      <c r="E85">
        <v>13600.15</v>
      </c>
      <c r="F85">
        <v>3203.58</v>
      </c>
      <c r="G85">
        <v>10396.57</v>
      </c>
      <c r="H85">
        <v>666</v>
      </c>
      <c r="I85">
        <v>51</v>
      </c>
    </row>
    <row r="86" spans="1:9" x14ac:dyDescent="0.3">
      <c r="A86" t="s">
        <v>45</v>
      </c>
      <c r="B86" t="s">
        <v>14</v>
      </c>
      <c r="C86" t="s">
        <v>54</v>
      </c>
      <c r="D86" t="s">
        <v>12</v>
      </c>
      <c r="E86">
        <v>9370.0400000000009</v>
      </c>
      <c r="F86">
        <v>3915.76</v>
      </c>
      <c r="G86">
        <v>5454.28</v>
      </c>
      <c r="H86">
        <v>116</v>
      </c>
      <c r="I86">
        <v>89</v>
      </c>
    </row>
    <row r="87" spans="1:9" x14ac:dyDescent="0.3">
      <c r="A87" t="s">
        <v>16</v>
      </c>
      <c r="B87" t="s">
        <v>24</v>
      </c>
      <c r="C87" t="s">
        <v>51</v>
      </c>
      <c r="D87" t="s">
        <v>34</v>
      </c>
      <c r="E87">
        <v>2083.7199999999998</v>
      </c>
      <c r="F87">
        <v>1186.05</v>
      </c>
      <c r="G87">
        <v>897.67</v>
      </c>
      <c r="H87">
        <v>316</v>
      </c>
      <c r="I87">
        <v>137</v>
      </c>
    </row>
    <row r="88" spans="1:9" x14ac:dyDescent="0.3">
      <c r="A88" t="s">
        <v>45</v>
      </c>
      <c r="B88" t="s">
        <v>14</v>
      </c>
      <c r="C88" t="s">
        <v>55</v>
      </c>
      <c r="D88" t="s">
        <v>34</v>
      </c>
      <c r="E88">
        <v>13927.16</v>
      </c>
      <c r="F88">
        <v>3997.86</v>
      </c>
      <c r="G88">
        <v>9929.2999999999993</v>
      </c>
      <c r="H88">
        <v>997</v>
      </c>
      <c r="I88">
        <v>607</v>
      </c>
    </row>
    <row r="89" spans="1:9" x14ac:dyDescent="0.3">
      <c r="A89" t="s">
        <v>16</v>
      </c>
      <c r="B89" t="s">
        <v>22</v>
      </c>
      <c r="C89" t="s">
        <v>41</v>
      </c>
      <c r="D89" t="s">
        <v>21</v>
      </c>
      <c r="E89">
        <v>13520.89</v>
      </c>
      <c r="F89">
        <v>8677.24</v>
      </c>
      <c r="G89">
        <v>4843.6499999999996</v>
      </c>
      <c r="H89">
        <v>926</v>
      </c>
      <c r="I89">
        <v>306</v>
      </c>
    </row>
    <row r="90" spans="1:9" x14ac:dyDescent="0.3">
      <c r="A90" t="s">
        <v>52</v>
      </c>
      <c r="B90" t="s">
        <v>14</v>
      </c>
      <c r="C90" t="s">
        <v>55</v>
      </c>
      <c r="D90" t="s">
        <v>21</v>
      </c>
      <c r="E90">
        <v>7331.92</v>
      </c>
      <c r="F90">
        <v>1719.75</v>
      </c>
      <c r="G90">
        <v>5612.17</v>
      </c>
      <c r="H90">
        <v>382</v>
      </c>
      <c r="I90">
        <v>37</v>
      </c>
    </row>
    <row r="91" spans="1:9" x14ac:dyDescent="0.3">
      <c r="A91" t="s">
        <v>40</v>
      </c>
      <c r="B91" t="s">
        <v>10</v>
      </c>
      <c r="C91" t="s">
        <v>49</v>
      </c>
      <c r="D91" t="s">
        <v>34</v>
      </c>
      <c r="E91">
        <v>8846.35</v>
      </c>
      <c r="F91">
        <v>4816.83</v>
      </c>
      <c r="G91">
        <v>4029.52</v>
      </c>
      <c r="H91">
        <v>612</v>
      </c>
      <c r="I91">
        <v>466</v>
      </c>
    </row>
    <row r="92" spans="1:9" x14ac:dyDescent="0.3">
      <c r="A92" t="s">
        <v>27</v>
      </c>
      <c r="B92" t="s">
        <v>22</v>
      </c>
      <c r="C92" t="s">
        <v>32</v>
      </c>
      <c r="D92" t="s">
        <v>21</v>
      </c>
      <c r="E92">
        <v>1356.3</v>
      </c>
      <c r="F92">
        <v>316.57</v>
      </c>
      <c r="G92">
        <v>1039.73</v>
      </c>
      <c r="H92">
        <v>334</v>
      </c>
      <c r="I92">
        <v>288</v>
      </c>
    </row>
    <row r="93" spans="1:9" x14ac:dyDescent="0.3">
      <c r="A93" t="s">
        <v>50</v>
      </c>
      <c r="B93" t="s">
        <v>10</v>
      </c>
      <c r="C93" t="s">
        <v>49</v>
      </c>
      <c r="D93" t="s">
        <v>17</v>
      </c>
      <c r="E93">
        <v>3551.21</v>
      </c>
      <c r="F93">
        <v>771.59</v>
      </c>
      <c r="G93">
        <v>2779.62</v>
      </c>
      <c r="H93">
        <v>138</v>
      </c>
      <c r="I93">
        <v>114</v>
      </c>
    </row>
    <row r="94" spans="1:9" x14ac:dyDescent="0.3">
      <c r="A94" t="s">
        <v>18</v>
      </c>
      <c r="B94" t="s">
        <v>14</v>
      </c>
      <c r="C94" t="s">
        <v>15</v>
      </c>
      <c r="D94" t="s">
        <v>17</v>
      </c>
      <c r="E94">
        <v>9274.8799999999992</v>
      </c>
      <c r="F94">
        <v>4829.8900000000003</v>
      </c>
      <c r="G94">
        <v>4444.99</v>
      </c>
      <c r="H94">
        <v>171</v>
      </c>
      <c r="I94">
        <v>84</v>
      </c>
    </row>
    <row r="95" spans="1:9" x14ac:dyDescent="0.3">
      <c r="A95" t="s">
        <v>16</v>
      </c>
      <c r="B95" t="s">
        <v>10</v>
      </c>
      <c r="C95" t="s">
        <v>11</v>
      </c>
      <c r="D95" t="s">
        <v>21</v>
      </c>
      <c r="E95">
        <v>705.86</v>
      </c>
      <c r="F95">
        <v>349.74</v>
      </c>
      <c r="G95">
        <v>356.12</v>
      </c>
      <c r="H95">
        <v>675</v>
      </c>
      <c r="I95">
        <v>377</v>
      </c>
    </row>
    <row r="96" spans="1:9" x14ac:dyDescent="0.3">
      <c r="A96" t="s">
        <v>50</v>
      </c>
      <c r="B96" t="s">
        <v>19</v>
      </c>
      <c r="C96" t="s">
        <v>26</v>
      </c>
      <c r="D96" t="s">
        <v>12</v>
      </c>
      <c r="E96">
        <v>6927.79</v>
      </c>
      <c r="F96">
        <v>4268.05</v>
      </c>
      <c r="G96">
        <v>2659.74</v>
      </c>
      <c r="H96">
        <v>811</v>
      </c>
      <c r="I96">
        <v>258</v>
      </c>
    </row>
    <row r="97" spans="1:9" x14ac:dyDescent="0.3">
      <c r="A97" t="s">
        <v>38</v>
      </c>
      <c r="B97" t="s">
        <v>22</v>
      </c>
      <c r="C97" t="s">
        <v>23</v>
      </c>
      <c r="D97" t="s">
        <v>12</v>
      </c>
      <c r="E97">
        <v>7933.78</v>
      </c>
      <c r="F97">
        <v>1644.9</v>
      </c>
      <c r="G97">
        <v>6288.88</v>
      </c>
      <c r="H97">
        <v>615</v>
      </c>
      <c r="I97">
        <v>256</v>
      </c>
    </row>
    <row r="98" spans="1:9" x14ac:dyDescent="0.3">
      <c r="A98" t="s">
        <v>16</v>
      </c>
      <c r="B98" t="s">
        <v>14</v>
      </c>
      <c r="C98" t="s">
        <v>37</v>
      </c>
      <c r="D98" t="s">
        <v>34</v>
      </c>
      <c r="E98">
        <v>7577.16</v>
      </c>
      <c r="F98">
        <v>4731.3500000000004</v>
      </c>
      <c r="G98">
        <v>2845.81</v>
      </c>
      <c r="H98">
        <v>587</v>
      </c>
      <c r="I98">
        <v>371</v>
      </c>
    </row>
    <row r="99" spans="1:9" x14ac:dyDescent="0.3">
      <c r="A99" t="s">
        <v>45</v>
      </c>
      <c r="B99" t="s">
        <v>19</v>
      </c>
      <c r="C99" t="s">
        <v>39</v>
      </c>
      <c r="D99" t="s">
        <v>17</v>
      </c>
      <c r="E99">
        <v>7206.1</v>
      </c>
      <c r="F99">
        <v>2242.48</v>
      </c>
      <c r="G99">
        <v>4963.62</v>
      </c>
      <c r="H99">
        <v>377</v>
      </c>
      <c r="I99">
        <v>348</v>
      </c>
    </row>
    <row r="100" spans="1:9" x14ac:dyDescent="0.3">
      <c r="A100" t="s">
        <v>50</v>
      </c>
      <c r="B100" t="s">
        <v>24</v>
      </c>
      <c r="C100" t="s">
        <v>25</v>
      </c>
      <c r="D100" t="s">
        <v>21</v>
      </c>
      <c r="E100">
        <v>1407.75</v>
      </c>
      <c r="F100">
        <v>719.39</v>
      </c>
      <c r="G100">
        <v>688.36</v>
      </c>
      <c r="H100">
        <v>428</v>
      </c>
      <c r="I100">
        <v>274</v>
      </c>
    </row>
    <row r="101" spans="1:9" x14ac:dyDescent="0.3">
      <c r="A101" t="s">
        <v>18</v>
      </c>
      <c r="B101" t="s">
        <v>10</v>
      </c>
      <c r="C101" t="s">
        <v>35</v>
      </c>
      <c r="D101" t="s">
        <v>12</v>
      </c>
      <c r="E101">
        <v>8540.58</v>
      </c>
      <c r="F101">
        <v>5531.02</v>
      </c>
      <c r="G101">
        <v>3009.56</v>
      </c>
      <c r="H101">
        <v>169</v>
      </c>
      <c r="I101">
        <v>150</v>
      </c>
    </row>
    <row r="102" spans="1:9" x14ac:dyDescent="0.3">
      <c r="A102" t="s">
        <v>18</v>
      </c>
      <c r="B102" t="s">
        <v>10</v>
      </c>
      <c r="C102" t="s">
        <v>11</v>
      </c>
      <c r="D102" t="s">
        <v>12</v>
      </c>
      <c r="E102">
        <v>10849.99</v>
      </c>
      <c r="F102">
        <v>5372.21</v>
      </c>
      <c r="G102">
        <v>5477.78</v>
      </c>
      <c r="H102">
        <v>522</v>
      </c>
      <c r="I102">
        <v>187</v>
      </c>
    </row>
    <row r="103" spans="1:9" x14ac:dyDescent="0.3">
      <c r="A103" t="s">
        <v>13</v>
      </c>
      <c r="B103" t="s">
        <v>10</v>
      </c>
      <c r="C103" t="s">
        <v>35</v>
      </c>
      <c r="D103" t="s">
        <v>17</v>
      </c>
      <c r="E103">
        <v>12348.28</v>
      </c>
      <c r="F103">
        <v>4588.57</v>
      </c>
      <c r="G103">
        <v>7759.71</v>
      </c>
      <c r="H103">
        <v>567</v>
      </c>
      <c r="I103">
        <v>302</v>
      </c>
    </row>
    <row r="104" spans="1:9" x14ac:dyDescent="0.3">
      <c r="A104" t="s">
        <v>43</v>
      </c>
      <c r="B104" t="s">
        <v>14</v>
      </c>
      <c r="C104" t="s">
        <v>37</v>
      </c>
      <c r="D104" t="s">
        <v>21</v>
      </c>
      <c r="E104">
        <v>6949.6</v>
      </c>
      <c r="F104">
        <v>3520.18</v>
      </c>
      <c r="G104">
        <v>3429.42</v>
      </c>
      <c r="H104">
        <v>878</v>
      </c>
      <c r="I104">
        <v>761</v>
      </c>
    </row>
    <row r="105" spans="1:9" x14ac:dyDescent="0.3">
      <c r="A105" t="s">
        <v>13</v>
      </c>
      <c r="B105" t="s">
        <v>24</v>
      </c>
      <c r="C105" t="s">
        <v>46</v>
      </c>
      <c r="D105" t="s">
        <v>17</v>
      </c>
      <c r="E105">
        <v>9014.52</v>
      </c>
      <c r="F105">
        <v>5617.11</v>
      </c>
      <c r="G105">
        <v>3397.41</v>
      </c>
      <c r="H105">
        <v>74</v>
      </c>
      <c r="I105">
        <v>50</v>
      </c>
    </row>
    <row r="106" spans="1:9" x14ac:dyDescent="0.3">
      <c r="A106" t="s">
        <v>45</v>
      </c>
      <c r="B106" t="s">
        <v>24</v>
      </c>
      <c r="C106" t="s">
        <v>25</v>
      </c>
      <c r="D106" t="s">
        <v>36</v>
      </c>
      <c r="E106">
        <v>8703.93</v>
      </c>
      <c r="F106">
        <v>2285.44</v>
      </c>
      <c r="G106">
        <v>6418.49</v>
      </c>
      <c r="H106">
        <v>126</v>
      </c>
      <c r="I106">
        <v>51</v>
      </c>
    </row>
    <row r="107" spans="1:9" x14ac:dyDescent="0.3">
      <c r="A107" t="s">
        <v>38</v>
      </c>
      <c r="B107" t="s">
        <v>24</v>
      </c>
      <c r="C107" t="s">
        <v>48</v>
      </c>
      <c r="D107" t="s">
        <v>17</v>
      </c>
      <c r="E107">
        <v>8317.73</v>
      </c>
      <c r="F107">
        <v>4244.22</v>
      </c>
      <c r="G107">
        <v>4073.51</v>
      </c>
      <c r="H107">
        <v>486</v>
      </c>
      <c r="I107">
        <v>369</v>
      </c>
    </row>
    <row r="108" spans="1:9" x14ac:dyDescent="0.3">
      <c r="A108" t="s">
        <v>40</v>
      </c>
      <c r="B108" t="s">
        <v>24</v>
      </c>
      <c r="C108" t="s">
        <v>33</v>
      </c>
      <c r="D108" t="s">
        <v>12</v>
      </c>
      <c r="E108">
        <v>2076.39</v>
      </c>
      <c r="F108">
        <v>780.31</v>
      </c>
      <c r="G108">
        <v>1296.08</v>
      </c>
      <c r="H108">
        <v>52</v>
      </c>
      <c r="I108">
        <v>45</v>
      </c>
    </row>
    <row r="109" spans="1:9" x14ac:dyDescent="0.3">
      <c r="A109" t="s">
        <v>52</v>
      </c>
      <c r="B109" t="s">
        <v>19</v>
      </c>
      <c r="C109" t="s">
        <v>20</v>
      </c>
      <c r="D109" t="s">
        <v>17</v>
      </c>
      <c r="E109">
        <v>13003.23</v>
      </c>
      <c r="F109">
        <v>3939.44</v>
      </c>
      <c r="G109">
        <v>9063.7900000000009</v>
      </c>
      <c r="H109">
        <v>775</v>
      </c>
      <c r="I109">
        <v>118</v>
      </c>
    </row>
    <row r="110" spans="1:9" x14ac:dyDescent="0.3">
      <c r="A110" t="s">
        <v>27</v>
      </c>
      <c r="B110" t="s">
        <v>14</v>
      </c>
      <c r="C110" t="s">
        <v>15</v>
      </c>
      <c r="D110" t="s">
        <v>36</v>
      </c>
      <c r="E110">
        <v>10052.83</v>
      </c>
      <c r="F110">
        <v>4260.28</v>
      </c>
      <c r="G110">
        <v>5792.55</v>
      </c>
      <c r="H110">
        <v>193</v>
      </c>
      <c r="I110">
        <v>182</v>
      </c>
    </row>
    <row r="111" spans="1:9" x14ac:dyDescent="0.3">
      <c r="A111" t="s">
        <v>50</v>
      </c>
      <c r="B111" t="s">
        <v>24</v>
      </c>
      <c r="C111" t="s">
        <v>33</v>
      </c>
      <c r="D111" t="s">
        <v>17</v>
      </c>
      <c r="E111">
        <v>13698.01</v>
      </c>
      <c r="F111">
        <v>5990.59</v>
      </c>
      <c r="G111">
        <v>7707.42</v>
      </c>
      <c r="H111">
        <v>925</v>
      </c>
      <c r="I111">
        <v>713</v>
      </c>
    </row>
    <row r="112" spans="1:9" x14ac:dyDescent="0.3">
      <c r="A112" t="s">
        <v>43</v>
      </c>
      <c r="B112" t="s">
        <v>14</v>
      </c>
      <c r="C112" t="s">
        <v>15</v>
      </c>
      <c r="D112" t="s">
        <v>34</v>
      </c>
      <c r="E112">
        <v>12439.69</v>
      </c>
      <c r="F112">
        <v>6804.85</v>
      </c>
      <c r="G112">
        <v>5634.84</v>
      </c>
      <c r="H112">
        <v>346</v>
      </c>
      <c r="I112">
        <v>187</v>
      </c>
    </row>
    <row r="113" spans="1:9" x14ac:dyDescent="0.3">
      <c r="A113" t="s">
        <v>29</v>
      </c>
      <c r="B113" t="s">
        <v>22</v>
      </c>
      <c r="C113" t="s">
        <v>53</v>
      </c>
      <c r="D113" t="s">
        <v>21</v>
      </c>
      <c r="E113">
        <v>4897.6899999999996</v>
      </c>
      <c r="F113">
        <v>2156.52</v>
      </c>
      <c r="G113">
        <v>2741.17</v>
      </c>
      <c r="H113">
        <v>554</v>
      </c>
      <c r="I113">
        <v>551</v>
      </c>
    </row>
    <row r="114" spans="1:9" x14ac:dyDescent="0.3">
      <c r="A114" t="s">
        <v>40</v>
      </c>
      <c r="B114" t="s">
        <v>22</v>
      </c>
      <c r="C114" t="s">
        <v>23</v>
      </c>
      <c r="D114" t="s">
        <v>36</v>
      </c>
      <c r="E114">
        <v>10277.049999999999</v>
      </c>
      <c r="F114">
        <v>4105.6400000000003</v>
      </c>
      <c r="G114">
        <v>6171.41</v>
      </c>
      <c r="H114">
        <v>493</v>
      </c>
      <c r="I114">
        <v>413</v>
      </c>
    </row>
    <row r="115" spans="1:9" x14ac:dyDescent="0.3">
      <c r="A115" t="s">
        <v>38</v>
      </c>
      <c r="B115" t="s">
        <v>24</v>
      </c>
      <c r="C115" t="s">
        <v>48</v>
      </c>
      <c r="D115" t="s">
        <v>34</v>
      </c>
      <c r="E115">
        <v>6202.83</v>
      </c>
      <c r="F115">
        <v>3029.7</v>
      </c>
      <c r="G115">
        <v>3173.13</v>
      </c>
      <c r="H115">
        <v>143</v>
      </c>
      <c r="I115">
        <v>108</v>
      </c>
    </row>
    <row r="116" spans="1:9" x14ac:dyDescent="0.3">
      <c r="A116" t="s">
        <v>29</v>
      </c>
      <c r="B116" t="s">
        <v>14</v>
      </c>
      <c r="C116" t="s">
        <v>15</v>
      </c>
      <c r="D116" t="s">
        <v>21</v>
      </c>
      <c r="E116">
        <v>4152.95</v>
      </c>
      <c r="F116">
        <v>1941.7</v>
      </c>
      <c r="G116">
        <v>2211.25</v>
      </c>
      <c r="H116">
        <v>193</v>
      </c>
      <c r="I116">
        <v>62</v>
      </c>
    </row>
    <row r="117" spans="1:9" x14ac:dyDescent="0.3">
      <c r="A117" t="s">
        <v>43</v>
      </c>
      <c r="B117" t="s">
        <v>24</v>
      </c>
      <c r="C117" t="s">
        <v>33</v>
      </c>
      <c r="D117" t="s">
        <v>21</v>
      </c>
      <c r="E117">
        <v>11290.41</v>
      </c>
      <c r="F117">
        <v>7058.65</v>
      </c>
      <c r="G117">
        <v>4231.76</v>
      </c>
      <c r="H117">
        <v>595</v>
      </c>
      <c r="I117">
        <v>591</v>
      </c>
    </row>
    <row r="118" spans="1:9" x14ac:dyDescent="0.3">
      <c r="A118" t="s">
        <v>43</v>
      </c>
      <c r="B118" t="s">
        <v>22</v>
      </c>
      <c r="C118" t="s">
        <v>32</v>
      </c>
      <c r="D118" t="s">
        <v>36</v>
      </c>
      <c r="E118">
        <v>12909.13</v>
      </c>
      <c r="F118">
        <v>3433.18</v>
      </c>
      <c r="G118">
        <v>9475.9500000000007</v>
      </c>
      <c r="H118">
        <v>254</v>
      </c>
      <c r="I118">
        <v>162</v>
      </c>
    </row>
    <row r="119" spans="1:9" x14ac:dyDescent="0.3">
      <c r="A119" t="s">
        <v>45</v>
      </c>
      <c r="B119" t="s">
        <v>22</v>
      </c>
      <c r="C119" t="s">
        <v>53</v>
      </c>
      <c r="D119" t="s">
        <v>34</v>
      </c>
      <c r="E119">
        <v>4551.63</v>
      </c>
      <c r="F119">
        <v>1892.72</v>
      </c>
      <c r="G119">
        <v>2658.91</v>
      </c>
      <c r="H119">
        <v>143</v>
      </c>
      <c r="I119">
        <v>101</v>
      </c>
    </row>
    <row r="120" spans="1:9" x14ac:dyDescent="0.3">
      <c r="A120" t="s">
        <v>27</v>
      </c>
      <c r="B120" t="s">
        <v>24</v>
      </c>
      <c r="C120" t="s">
        <v>46</v>
      </c>
      <c r="D120" t="s">
        <v>17</v>
      </c>
      <c r="E120">
        <v>11580.16</v>
      </c>
      <c r="F120">
        <v>6349.07</v>
      </c>
      <c r="G120">
        <v>5231.09</v>
      </c>
      <c r="H120">
        <v>561</v>
      </c>
      <c r="I120">
        <v>131</v>
      </c>
    </row>
    <row r="121" spans="1:9" x14ac:dyDescent="0.3">
      <c r="A121" t="s">
        <v>43</v>
      </c>
      <c r="B121" t="s">
        <v>22</v>
      </c>
      <c r="C121" t="s">
        <v>32</v>
      </c>
      <c r="D121" t="s">
        <v>17</v>
      </c>
      <c r="E121">
        <v>7627.63</v>
      </c>
      <c r="F121">
        <v>2407.3200000000002</v>
      </c>
      <c r="G121">
        <v>5220.3100000000004</v>
      </c>
      <c r="H121">
        <v>560</v>
      </c>
      <c r="I121">
        <v>334</v>
      </c>
    </row>
    <row r="122" spans="1:9" x14ac:dyDescent="0.3">
      <c r="A122" t="s">
        <v>18</v>
      </c>
      <c r="B122" t="s">
        <v>22</v>
      </c>
      <c r="C122" t="s">
        <v>41</v>
      </c>
      <c r="D122" t="s">
        <v>17</v>
      </c>
      <c r="E122">
        <v>4898.24</v>
      </c>
      <c r="F122">
        <v>1231.3900000000001</v>
      </c>
      <c r="G122">
        <v>3666.85</v>
      </c>
      <c r="H122">
        <v>279</v>
      </c>
      <c r="I122">
        <v>38</v>
      </c>
    </row>
    <row r="123" spans="1:9" x14ac:dyDescent="0.3">
      <c r="A123" t="s">
        <v>52</v>
      </c>
      <c r="B123" t="s">
        <v>10</v>
      </c>
      <c r="C123" t="s">
        <v>30</v>
      </c>
      <c r="D123" t="s">
        <v>36</v>
      </c>
      <c r="E123">
        <v>8653.7000000000007</v>
      </c>
      <c r="F123">
        <v>3768.53</v>
      </c>
      <c r="G123">
        <v>4885.17</v>
      </c>
      <c r="H123">
        <v>162</v>
      </c>
      <c r="I123">
        <v>79</v>
      </c>
    </row>
    <row r="124" spans="1:9" x14ac:dyDescent="0.3">
      <c r="A124" t="s">
        <v>50</v>
      </c>
      <c r="B124" t="s">
        <v>14</v>
      </c>
      <c r="C124" t="s">
        <v>54</v>
      </c>
      <c r="D124" t="s">
        <v>21</v>
      </c>
      <c r="E124">
        <v>2853.22</v>
      </c>
      <c r="F124">
        <v>1621.14</v>
      </c>
      <c r="G124">
        <v>1232.08</v>
      </c>
      <c r="H124">
        <v>359</v>
      </c>
      <c r="I124">
        <v>281</v>
      </c>
    </row>
    <row r="125" spans="1:9" x14ac:dyDescent="0.3">
      <c r="A125" t="s">
        <v>29</v>
      </c>
      <c r="B125" t="s">
        <v>10</v>
      </c>
      <c r="C125" t="s">
        <v>49</v>
      </c>
      <c r="D125" t="s">
        <v>21</v>
      </c>
      <c r="E125">
        <v>14572.04</v>
      </c>
      <c r="F125">
        <v>4145.46</v>
      </c>
      <c r="G125">
        <v>10426.58</v>
      </c>
      <c r="H125">
        <v>723</v>
      </c>
      <c r="I125">
        <v>248</v>
      </c>
    </row>
    <row r="126" spans="1:9" x14ac:dyDescent="0.3">
      <c r="A126" t="s">
        <v>45</v>
      </c>
      <c r="B126" t="s">
        <v>24</v>
      </c>
      <c r="C126" t="s">
        <v>33</v>
      </c>
      <c r="D126" t="s">
        <v>12</v>
      </c>
      <c r="E126">
        <v>3258.92</v>
      </c>
      <c r="F126">
        <v>1561.77</v>
      </c>
      <c r="G126">
        <v>1697.15</v>
      </c>
      <c r="H126">
        <v>932</v>
      </c>
      <c r="I126">
        <v>896</v>
      </c>
    </row>
    <row r="127" spans="1:9" x14ac:dyDescent="0.3">
      <c r="A127" t="s">
        <v>16</v>
      </c>
      <c r="B127" t="s">
        <v>10</v>
      </c>
      <c r="C127" t="s">
        <v>30</v>
      </c>
      <c r="D127" t="s">
        <v>36</v>
      </c>
      <c r="E127">
        <v>6428.15</v>
      </c>
      <c r="F127">
        <v>3163.17</v>
      </c>
      <c r="G127">
        <v>3264.98</v>
      </c>
      <c r="H127">
        <v>427</v>
      </c>
      <c r="I127">
        <v>111</v>
      </c>
    </row>
    <row r="128" spans="1:9" x14ac:dyDescent="0.3">
      <c r="A128" t="s">
        <v>18</v>
      </c>
      <c r="B128" t="s">
        <v>14</v>
      </c>
      <c r="C128" t="s">
        <v>44</v>
      </c>
      <c r="D128" t="s">
        <v>21</v>
      </c>
      <c r="E128">
        <v>3080.02</v>
      </c>
      <c r="F128">
        <v>1749.29</v>
      </c>
      <c r="G128">
        <v>1330.73</v>
      </c>
      <c r="H128">
        <v>974</v>
      </c>
      <c r="I128">
        <v>636</v>
      </c>
    </row>
    <row r="129" spans="1:9" x14ac:dyDescent="0.3">
      <c r="A129" t="s">
        <v>52</v>
      </c>
      <c r="B129" t="s">
        <v>10</v>
      </c>
      <c r="C129" t="s">
        <v>11</v>
      </c>
      <c r="D129" t="s">
        <v>34</v>
      </c>
      <c r="E129">
        <v>8808.66</v>
      </c>
      <c r="F129">
        <v>4522.1400000000003</v>
      </c>
      <c r="G129">
        <v>4286.5200000000004</v>
      </c>
      <c r="H129">
        <v>748</v>
      </c>
      <c r="I129">
        <v>653</v>
      </c>
    </row>
    <row r="130" spans="1:9" x14ac:dyDescent="0.3">
      <c r="A130" t="s">
        <v>29</v>
      </c>
      <c r="B130" t="s">
        <v>19</v>
      </c>
      <c r="C130" t="s">
        <v>31</v>
      </c>
      <c r="D130" t="s">
        <v>36</v>
      </c>
      <c r="E130">
        <v>14145.79</v>
      </c>
      <c r="F130">
        <v>6184.93</v>
      </c>
      <c r="G130">
        <v>7960.86</v>
      </c>
      <c r="H130">
        <v>905</v>
      </c>
      <c r="I130">
        <v>898</v>
      </c>
    </row>
    <row r="131" spans="1:9" x14ac:dyDescent="0.3">
      <c r="A131" t="s">
        <v>52</v>
      </c>
      <c r="B131" t="s">
        <v>10</v>
      </c>
      <c r="C131" t="s">
        <v>47</v>
      </c>
      <c r="D131" t="s">
        <v>34</v>
      </c>
      <c r="E131">
        <v>948.45</v>
      </c>
      <c r="F131">
        <v>571.15</v>
      </c>
      <c r="G131">
        <v>377.3</v>
      </c>
      <c r="H131">
        <v>318</v>
      </c>
      <c r="I131">
        <v>284</v>
      </c>
    </row>
    <row r="132" spans="1:9" x14ac:dyDescent="0.3">
      <c r="A132" t="s">
        <v>18</v>
      </c>
      <c r="B132" t="s">
        <v>14</v>
      </c>
      <c r="C132" t="s">
        <v>55</v>
      </c>
      <c r="D132" t="s">
        <v>34</v>
      </c>
      <c r="E132">
        <v>12747.25</v>
      </c>
      <c r="F132">
        <v>7310.83</v>
      </c>
      <c r="G132">
        <v>5436.42</v>
      </c>
      <c r="H132">
        <v>331</v>
      </c>
      <c r="I132">
        <v>321</v>
      </c>
    </row>
    <row r="133" spans="1:9" x14ac:dyDescent="0.3">
      <c r="A133" t="s">
        <v>38</v>
      </c>
      <c r="B133" t="s">
        <v>14</v>
      </c>
      <c r="C133" t="s">
        <v>54</v>
      </c>
      <c r="D133" t="s">
        <v>21</v>
      </c>
      <c r="E133">
        <v>12974.35</v>
      </c>
      <c r="F133">
        <v>3134.72</v>
      </c>
      <c r="G133">
        <v>9839.6299999999992</v>
      </c>
      <c r="H133">
        <v>70</v>
      </c>
      <c r="I133">
        <v>38</v>
      </c>
    </row>
    <row r="134" spans="1:9" x14ac:dyDescent="0.3">
      <c r="A134" t="s">
        <v>40</v>
      </c>
      <c r="B134" t="s">
        <v>19</v>
      </c>
      <c r="C134" t="s">
        <v>28</v>
      </c>
      <c r="D134" t="s">
        <v>34</v>
      </c>
      <c r="E134">
        <v>5124.1899999999996</v>
      </c>
      <c r="F134">
        <v>2168.23</v>
      </c>
      <c r="G134">
        <v>2955.96</v>
      </c>
      <c r="H134">
        <v>462</v>
      </c>
      <c r="I134">
        <v>449</v>
      </c>
    </row>
    <row r="135" spans="1:9" x14ac:dyDescent="0.3">
      <c r="A135" t="s">
        <v>40</v>
      </c>
      <c r="B135" t="s">
        <v>14</v>
      </c>
      <c r="C135" t="s">
        <v>15</v>
      </c>
      <c r="D135" t="s">
        <v>17</v>
      </c>
      <c r="E135">
        <v>1666.78</v>
      </c>
      <c r="F135">
        <v>602.77</v>
      </c>
      <c r="G135">
        <v>1064.01</v>
      </c>
      <c r="H135">
        <v>582</v>
      </c>
      <c r="I135">
        <v>455</v>
      </c>
    </row>
    <row r="136" spans="1:9" x14ac:dyDescent="0.3">
      <c r="A136" t="s">
        <v>29</v>
      </c>
      <c r="B136" t="s">
        <v>10</v>
      </c>
      <c r="C136" t="s">
        <v>35</v>
      </c>
      <c r="D136" t="s">
        <v>36</v>
      </c>
      <c r="E136">
        <v>4493.1099999999997</v>
      </c>
      <c r="F136">
        <v>1175.27</v>
      </c>
      <c r="G136">
        <v>3317.84</v>
      </c>
      <c r="H136">
        <v>450</v>
      </c>
      <c r="I136">
        <v>95</v>
      </c>
    </row>
    <row r="137" spans="1:9" x14ac:dyDescent="0.3">
      <c r="A137" t="s">
        <v>29</v>
      </c>
      <c r="B137" t="s">
        <v>14</v>
      </c>
      <c r="C137" t="s">
        <v>55</v>
      </c>
      <c r="D137" t="s">
        <v>21</v>
      </c>
      <c r="E137">
        <v>7540.99</v>
      </c>
      <c r="F137">
        <v>1575.05</v>
      </c>
      <c r="G137">
        <v>5965.94</v>
      </c>
      <c r="H137">
        <v>889</v>
      </c>
      <c r="I137">
        <v>322</v>
      </c>
    </row>
    <row r="138" spans="1:9" x14ac:dyDescent="0.3">
      <c r="A138" t="s">
        <v>40</v>
      </c>
      <c r="B138" t="s">
        <v>24</v>
      </c>
      <c r="C138" t="s">
        <v>25</v>
      </c>
      <c r="D138" t="s">
        <v>12</v>
      </c>
      <c r="E138">
        <v>4007.7</v>
      </c>
      <c r="F138">
        <v>1122.6500000000001</v>
      </c>
      <c r="G138">
        <v>2885.05</v>
      </c>
      <c r="H138">
        <v>575</v>
      </c>
      <c r="I138">
        <v>415</v>
      </c>
    </row>
    <row r="139" spans="1:9" x14ac:dyDescent="0.3">
      <c r="A139" t="s">
        <v>38</v>
      </c>
      <c r="B139" t="s">
        <v>24</v>
      </c>
      <c r="C139" t="s">
        <v>51</v>
      </c>
      <c r="D139" t="s">
        <v>34</v>
      </c>
      <c r="E139">
        <v>8762.77</v>
      </c>
      <c r="F139">
        <v>3417.41</v>
      </c>
      <c r="G139">
        <v>5345.36</v>
      </c>
      <c r="H139">
        <v>842</v>
      </c>
      <c r="I139">
        <v>655</v>
      </c>
    </row>
    <row r="140" spans="1:9" x14ac:dyDescent="0.3">
      <c r="A140" t="s">
        <v>29</v>
      </c>
      <c r="B140" t="s">
        <v>24</v>
      </c>
      <c r="C140" t="s">
        <v>46</v>
      </c>
      <c r="D140" t="s">
        <v>12</v>
      </c>
      <c r="E140">
        <v>508.9</v>
      </c>
      <c r="F140">
        <v>106.41</v>
      </c>
      <c r="G140">
        <v>402.49</v>
      </c>
      <c r="H140">
        <v>472</v>
      </c>
      <c r="I140">
        <v>457</v>
      </c>
    </row>
    <row r="141" spans="1:9" x14ac:dyDescent="0.3">
      <c r="A141" t="s">
        <v>29</v>
      </c>
      <c r="B141" t="s">
        <v>14</v>
      </c>
      <c r="C141" t="s">
        <v>55</v>
      </c>
      <c r="D141" t="s">
        <v>34</v>
      </c>
      <c r="E141">
        <v>3874.4</v>
      </c>
      <c r="F141">
        <v>1107.9000000000001</v>
      </c>
      <c r="G141">
        <v>2766.5</v>
      </c>
      <c r="H141">
        <v>790</v>
      </c>
      <c r="I141">
        <v>509</v>
      </c>
    </row>
    <row r="142" spans="1:9" x14ac:dyDescent="0.3">
      <c r="A142" t="s">
        <v>9</v>
      </c>
      <c r="B142" t="s">
        <v>24</v>
      </c>
      <c r="C142" t="s">
        <v>51</v>
      </c>
      <c r="D142" t="s">
        <v>36</v>
      </c>
      <c r="E142">
        <v>10945.22</v>
      </c>
      <c r="F142">
        <v>6414.72</v>
      </c>
      <c r="G142">
        <v>4530.5</v>
      </c>
      <c r="H142">
        <v>785</v>
      </c>
      <c r="I142">
        <v>538</v>
      </c>
    </row>
    <row r="143" spans="1:9" x14ac:dyDescent="0.3">
      <c r="A143" t="s">
        <v>13</v>
      </c>
      <c r="B143" t="s">
        <v>14</v>
      </c>
      <c r="C143" t="s">
        <v>37</v>
      </c>
      <c r="D143" t="s">
        <v>34</v>
      </c>
      <c r="E143">
        <v>501.65</v>
      </c>
      <c r="F143">
        <v>292.49</v>
      </c>
      <c r="G143">
        <v>209.16</v>
      </c>
      <c r="H143">
        <v>229</v>
      </c>
      <c r="I143">
        <v>221</v>
      </c>
    </row>
    <row r="144" spans="1:9" x14ac:dyDescent="0.3">
      <c r="A144" t="s">
        <v>9</v>
      </c>
      <c r="B144" t="s">
        <v>10</v>
      </c>
      <c r="C144" t="s">
        <v>11</v>
      </c>
      <c r="D144" t="s">
        <v>36</v>
      </c>
      <c r="E144">
        <v>10796.48</v>
      </c>
      <c r="F144">
        <v>6331.57</v>
      </c>
      <c r="G144">
        <v>4464.91</v>
      </c>
      <c r="H144">
        <v>920</v>
      </c>
      <c r="I144">
        <v>521</v>
      </c>
    </row>
    <row r="145" spans="1:9" x14ac:dyDescent="0.3">
      <c r="A145" t="s">
        <v>27</v>
      </c>
      <c r="B145" t="s">
        <v>10</v>
      </c>
      <c r="C145" t="s">
        <v>11</v>
      </c>
      <c r="D145" t="s">
        <v>21</v>
      </c>
      <c r="E145">
        <v>11045.12</v>
      </c>
      <c r="F145">
        <v>5417.89</v>
      </c>
      <c r="G145">
        <v>5627.23</v>
      </c>
      <c r="H145">
        <v>528</v>
      </c>
      <c r="I145">
        <v>236</v>
      </c>
    </row>
    <row r="146" spans="1:9" x14ac:dyDescent="0.3">
      <c r="A146" t="s">
        <v>18</v>
      </c>
      <c r="B146" t="s">
        <v>22</v>
      </c>
      <c r="C146" t="s">
        <v>41</v>
      </c>
      <c r="D146" t="s">
        <v>21</v>
      </c>
      <c r="E146">
        <v>14980.82</v>
      </c>
      <c r="F146">
        <v>9580.51</v>
      </c>
      <c r="G146">
        <v>5400.31</v>
      </c>
      <c r="H146">
        <v>155</v>
      </c>
      <c r="I146">
        <v>80</v>
      </c>
    </row>
    <row r="147" spans="1:9" x14ac:dyDescent="0.3">
      <c r="A147" t="s">
        <v>52</v>
      </c>
      <c r="B147" t="s">
        <v>22</v>
      </c>
      <c r="C147" t="s">
        <v>23</v>
      </c>
      <c r="D147" t="s">
        <v>17</v>
      </c>
      <c r="E147">
        <v>14977.72</v>
      </c>
      <c r="F147">
        <v>4517.32</v>
      </c>
      <c r="G147">
        <v>10460.4</v>
      </c>
      <c r="H147">
        <v>598</v>
      </c>
      <c r="I147">
        <v>98</v>
      </c>
    </row>
    <row r="148" spans="1:9" x14ac:dyDescent="0.3">
      <c r="A148" t="s">
        <v>38</v>
      </c>
      <c r="B148" t="s">
        <v>24</v>
      </c>
      <c r="C148" t="s">
        <v>25</v>
      </c>
      <c r="D148" t="s">
        <v>12</v>
      </c>
      <c r="E148">
        <v>8346.3700000000008</v>
      </c>
      <c r="F148">
        <v>4336.5</v>
      </c>
      <c r="G148">
        <v>4009.87</v>
      </c>
      <c r="H148">
        <v>847</v>
      </c>
      <c r="I148">
        <v>74</v>
      </c>
    </row>
    <row r="149" spans="1:9" x14ac:dyDescent="0.3">
      <c r="A149" t="s">
        <v>52</v>
      </c>
      <c r="B149" t="s">
        <v>10</v>
      </c>
      <c r="C149" t="s">
        <v>30</v>
      </c>
      <c r="D149" t="s">
        <v>34</v>
      </c>
      <c r="E149">
        <v>3291.93</v>
      </c>
      <c r="F149">
        <v>1788.96</v>
      </c>
      <c r="G149">
        <v>1502.97</v>
      </c>
      <c r="H149">
        <v>639</v>
      </c>
      <c r="I149">
        <v>322</v>
      </c>
    </row>
    <row r="150" spans="1:9" x14ac:dyDescent="0.3">
      <c r="A150" t="s">
        <v>16</v>
      </c>
      <c r="B150" t="s">
        <v>24</v>
      </c>
      <c r="C150" t="s">
        <v>46</v>
      </c>
      <c r="D150" t="s">
        <v>21</v>
      </c>
      <c r="E150">
        <v>4035.82</v>
      </c>
      <c r="F150">
        <v>1450.12</v>
      </c>
      <c r="G150">
        <v>2585.6999999999998</v>
      </c>
      <c r="H150">
        <v>392</v>
      </c>
      <c r="I150">
        <v>318</v>
      </c>
    </row>
    <row r="151" spans="1:9" x14ac:dyDescent="0.3">
      <c r="A151" t="s">
        <v>45</v>
      </c>
      <c r="B151" t="s">
        <v>24</v>
      </c>
      <c r="C151" t="s">
        <v>25</v>
      </c>
      <c r="D151" t="s">
        <v>12</v>
      </c>
      <c r="E151">
        <v>1638.7</v>
      </c>
      <c r="F151">
        <v>839.97</v>
      </c>
      <c r="G151">
        <v>798.73</v>
      </c>
      <c r="H151">
        <v>452</v>
      </c>
      <c r="I151">
        <v>400</v>
      </c>
    </row>
    <row r="152" spans="1:9" x14ac:dyDescent="0.3">
      <c r="A152" t="s">
        <v>16</v>
      </c>
      <c r="B152" t="s">
        <v>19</v>
      </c>
      <c r="C152" t="s">
        <v>39</v>
      </c>
      <c r="D152" t="s">
        <v>21</v>
      </c>
      <c r="E152">
        <v>10510</v>
      </c>
      <c r="F152">
        <v>3299.83</v>
      </c>
      <c r="G152">
        <v>7210.17</v>
      </c>
      <c r="H152">
        <v>700</v>
      </c>
      <c r="I152">
        <v>446</v>
      </c>
    </row>
    <row r="153" spans="1:9" x14ac:dyDescent="0.3">
      <c r="A153" t="s">
        <v>27</v>
      </c>
      <c r="B153" t="s">
        <v>10</v>
      </c>
      <c r="C153" t="s">
        <v>47</v>
      </c>
      <c r="D153" t="s">
        <v>17</v>
      </c>
      <c r="E153">
        <v>8984.58</v>
      </c>
      <c r="F153">
        <v>2345.3200000000002</v>
      </c>
      <c r="G153">
        <v>6639.26</v>
      </c>
      <c r="H153">
        <v>531</v>
      </c>
      <c r="I153">
        <v>204</v>
      </c>
    </row>
    <row r="154" spans="1:9" x14ac:dyDescent="0.3">
      <c r="A154" t="s">
        <v>13</v>
      </c>
      <c r="B154" t="s">
        <v>10</v>
      </c>
      <c r="C154" t="s">
        <v>30</v>
      </c>
      <c r="D154" t="s">
        <v>12</v>
      </c>
      <c r="E154">
        <v>4127.7299999999996</v>
      </c>
      <c r="F154">
        <v>1104.19</v>
      </c>
      <c r="G154">
        <v>3023.54</v>
      </c>
      <c r="H154">
        <v>819</v>
      </c>
      <c r="I154">
        <v>665</v>
      </c>
    </row>
    <row r="155" spans="1:9" x14ac:dyDescent="0.3">
      <c r="A155" t="s">
        <v>13</v>
      </c>
      <c r="B155" t="s">
        <v>22</v>
      </c>
      <c r="C155" t="s">
        <v>23</v>
      </c>
      <c r="D155" t="s">
        <v>36</v>
      </c>
      <c r="E155">
        <v>541.94000000000005</v>
      </c>
      <c r="F155">
        <v>179.27</v>
      </c>
      <c r="G155">
        <v>362.67</v>
      </c>
      <c r="H155">
        <v>592</v>
      </c>
      <c r="I155">
        <v>129</v>
      </c>
    </row>
    <row r="156" spans="1:9" x14ac:dyDescent="0.3">
      <c r="A156" t="s">
        <v>45</v>
      </c>
      <c r="B156" t="s">
        <v>22</v>
      </c>
      <c r="C156" t="s">
        <v>23</v>
      </c>
      <c r="D156" t="s">
        <v>36</v>
      </c>
      <c r="E156">
        <v>9474.1299999999992</v>
      </c>
      <c r="F156">
        <v>2420.79</v>
      </c>
      <c r="G156">
        <v>7053.34</v>
      </c>
      <c r="H156">
        <v>978</v>
      </c>
      <c r="I156">
        <v>143</v>
      </c>
    </row>
    <row r="157" spans="1:9" x14ac:dyDescent="0.3">
      <c r="A157" t="s">
        <v>52</v>
      </c>
      <c r="B157" t="s">
        <v>14</v>
      </c>
      <c r="C157" t="s">
        <v>37</v>
      </c>
      <c r="D157" t="s">
        <v>36</v>
      </c>
      <c r="E157">
        <v>9775.83</v>
      </c>
      <c r="F157">
        <v>3317.16</v>
      </c>
      <c r="G157">
        <v>6458.67</v>
      </c>
      <c r="H157">
        <v>416</v>
      </c>
      <c r="I157">
        <v>233</v>
      </c>
    </row>
    <row r="158" spans="1:9" x14ac:dyDescent="0.3">
      <c r="A158" t="s">
        <v>38</v>
      </c>
      <c r="B158" t="s">
        <v>24</v>
      </c>
      <c r="C158" t="s">
        <v>33</v>
      </c>
      <c r="D158" t="s">
        <v>12</v>
      </c>
      <c r="E158">
        <v>11636.11</v>
      </c>
      <c r="F158">
        <v>3088.74</v>
      </c>
      <c r="G158">
        <v>8547.3700000000008</v>
      </c>
      <c r="H158">
        <v>787</v>
      </c>
      <c r="I158">
        <v>511</v>
      </c>
    </row>
    <row r="159" spans="1:9" x14ac:dyDescent="0.3">
      <c r="A159" t="s">
        <v>13</v>
      </c>
      <c r="B159" t="s">
        <v>24</v>
      </c>
      <c r="C159" t="s">
        <v>25</v>
      </c>
      <c r="D159" t="s">
        <v>34</v>
      </c>
      <c r="E159">
        <v>14784.2</v>
      </c>
      <c r="F159">
        <v>7404.84</v>
      </c>
      <c r="G159">
        <v>7379.36</v>
      </c>
      <c r="H159">
        <v>964</v>
      </c>
      <c r="I159">
        <v>643</v>
      </c>
    </row>
    <row r="160" spans="1:9" x14ac:dyDescent="0.3">
      <c r="A160" t="s">
        <v>13</v>
      </c>
      <c r="B160" t="s">
        <v>10</v>
      </c>
      <c r="C160" t="s">
        <v>11</v>
      </c>
      <c r="D160" t="s">
        <v>34</v>
      </c>
      <c r="E160">
        <v>11364.4</v>
      </c>
      <c r="F160">
        <v>4930.5</v>
      </c>
      <c r="G160">
        <v>6433.9</v>
      </c>
      <c r="H160">
        <v>826</v>
      </c>
      <c r="I160">
        <v>69</v>
      </c>
    </row>
    <row r="161" spans="1:9" x14ac:dyDescent="0.3">
      <c r="A161" t="s">
        <v>16</v>
      </c>
      <c r="B161" t="s">
        <v>19</v>
      </c>
      <c r="C161" t="s">
        <v>39</v>
      </c>
      <c r="D161" t="s">
        <v>17</v>
      </c>
      <c r="E161">
        <v>9733.9599999999991</v>
      </c>
      <c r="F161">
        <v>6296.47</v>
      </c>
      <c r="G161">
        <v>3437.49</v>
      </c>
      <c r="H161">
        <v>99</v>
      </c>
      <c r="I161">
        <v>76</v>
      </c>
    </row>
    <row r="162" spans="1:9" x14ac:dyDescent="0.3">
      <c r="A162" t="s">
        <v>50</v>
      </c>
      <c r="B162" t="s">
        <v>24</v>
      </c>
      <c r="C162" t="s">
        <v>25</v>
      </c>
      <c r="D162" t="s">
        <v>21</v>
      </c>
      <c r="E162">
        <v>9059.58</v>
      </c>
      <c r="F162">
        <v>3206.46</v>
      </c>
      <c r="G162">
        <v>5853.12</v>
      </c>
      <c r="H162">
        <v>407</v>
      </c>
      <c r="I162">
        <v>406</v>
      </c>
    </row>
    <row r="163" spans="1:9" x14ac:dyDescent="0.3">
      <c r="A163" t="s">
        <v>50</v>
      </c>
      <c r="B163" t="s">
        <v>24</v>
      </c>
      <c r="C163" t="s">
        <v>51</v>
      </c>
      <c r="D163" t="s">
        <v>34</v>
      </c>
      <c r="E163">
        <v>6782.49</v>
      </c>
      <c r="F163">
        <v>1720.48</v>
      </c>
      <c r="G163">
        <v>5062.01</v>
      </c>
      <c r="H163">
        <v>266</v>
      </c>
      <c r="I163">
        <v>158</v>
      </c>
    </row>
    <row r="164" spans="1:9" x14ac:dyDescent="0.3">
      <c r="A164" t="s">
        <v>43</v>
      </c>
      <c r="B164" t="s">
        <v>24</v>
      </c>
      <c r="C164" t="s">
        <v>51</v>
      </c>
      <c r="D164" t="s">
        <v>21</v>
      </c>
      <c r="E164">
        <v>4444.51</v>
      </c>
      <c r="F164">
        <v>2161.87</v>
      </c>
      <c r="G164">
        <v>2282.64</v>
      </c>
      <c r="H164">
        <v>925</v>
      </c>
      <c r="I164">
        <v>355</v>
      </c>
    </row>
    <row r="165" spans="1:9" x14ac:dyDescent="0.3">
      <c r="A165" t="s">
        <v>52</v>
      </c>
      <c r="B165" t="s">
        <v>14</v>
      </c>
      <c r="C165" t="s">
        <v>55</v>
      </c>
      <c r="D165" t="s">
        <v>36</v>
      </c>
      <c r="E165">
        <v>12849.74</v>
      </c>
      <c r="F165">
        <v>7131.89</v>
      </c>
      <c r="G165">
        <v>5717.85</v>
      </c>
      <c r="H165">
        <v>599</v>
      </c>
      <c r="I165">
        <v>187</v>
      </c>
    </row>
    <row r="166" spans="1:9" x14ac:dyDescent="0.3">
      <c r="A166" t="s">
        <v>38</v>
      </c>
      <c r="B166" t="s">
        <v>10</v>
      </c>
      <c r="C166" t="s">
        <v>49</v>
      </c>
      <c r="D166" t="s">
        <v>17</v>
      </c>
      <c r="E166">
        <v>2946.52</v>
      </c>
      <c r="F166">
        <v>1772</v>
      </c>
      <c r="G166">
        <v>1174.52</v>
      </c>
      <c r="H166">
        <v>773</v>
      </c>
      <c r="I166">
        <v>773</v>
      </c>
    </row>
    <row r="167" spans="1:9" x14ac:dyDescent="0.3">
      <c r="A167" t="s">
        <v>50</v>
      </c>
      <c r="B167" t="s">
        <v>19</v>
      </c>
      <c r="C167" t="s">
        <v>20</v>
      </c>
      <c r="D167" t="s">
        <v>34</v>
      </c>
      <c r="E167">
        <v>6443.35</v>
      </c>
      <c r="F167">
        <v>3801.14</v>
      </c>
      <c r="G167">
        <v>2642.21</v>
      </c>
      <c r="H167">
        <v>686</v>
      </c>
      <c r="I167">
        <v>184</v>
      </c>
    </row>
    <row r="168" spans="1:9" x14ac:dyDescent="0.3">
      <c r="A168" t="s">
        <v>13</v>
      </c>
      <c r="B168" t="s">
        <v>22</v>
      </c>
      <c r="C168" t="s">
        <v>23</v>
      </c>
      <c r="D168" t="s">
        <v>36</v>
      </c>
      <c r="E168">
        <v>650.07000000000005</v>
      </c>
      <c r="F168">
        <v>238.35</v>
      </c>
      <c r="G168">
        <v>411.72</v>
      </c>
      <c r="H168">
        <v>121</v>
      </c>
      <c r="I168">
        <v>57</v>
      </c>
    </row>
    <row r="169" spans="1:9" x14ac:dyDescent="0.3">
      <c r="A169" t="s">
        <v>18</v>
      </c>
      <c r="B169" t="s">
        <v>19</v>
      </c>
      <c r="C169" t="s">
        <v>26</v>
      </c>
      <c r="D169" t="s">
        <v>34</v>
      </c>
      <c r="E169">
        <v>6887.65</v>
      </c>
      <c r="F169">
        <v>4282.3900000000003</v>
      </c>
      <c r="G169">
        <v>2605.2600000000002</v>
      </c>
      <c r="H169">
        <v>404</v>
      </c>
      <c r="I169">
        <v>281</v>
      </c>
    </row>
    <row r="170" spans="1:9" x14ac:dyDescent="0.3">
      <c r="A170" t="s">
        <v>16</v>
      </c>
      <c r="B170" t="s">
        <v>14</v>
      </c>
      <c r="C170" t="s">
        <v>15</v>
      </c>
      <c r="D170" t="s">
        <v>21</v>
      </c>
      <c r="E170">
        <v>9259.82</v>
      </c>
      <c r="F170">
        <v>2096.34</v>
      </c>
      <c r="G170">
        <v>7163.48</v>
      </c>
      <c r="H170">
        <v>134</v>
      </c>
      <c r="I170">
        <v>130</v>
      </c>
    </row>
    <row r="171" spans="1:9" x14ac:dyDescent="0.3">
      <c r="A171" t="s">
        <v>45</v>
      </c>
      <c r="B171" t="s">
        <v>10</v>
      </c>
      <c r="C171" t="s">
        <v>47</v>
      </c>
      <c r="D171" t="s">
        <v>36</v>
      </c>
      <c r="E171">
        <v>14227.17</v>
      </c>
      <c r="F171">
        <v>3618.13</v>
      </c>
      <c r="G171">
        <v>10609.04</v>
      </c>
      <c r="H171">
        <v>850</v>
      </c>
      <c r="I171">
        <v>406</v>
      </c>
    </row>
    <row r="172" spans="1:9" x14ac:dyDescent="0.3">
      <c r="A172" t="s">
        <v>27</v>
      </c>
      <c r="B172" t="s">
        <v>14</v>
      </c>
      <c r="C172" t="s">
        <v>44</v>
      </c>
      <c r="D172" t="s">
        <v>21</v>
      </c>
      <c r="E172">
        <v>1975.7</v>
      </c>
      <c r="F172">
        <v>1121.3</v>
      </c>
      <c r="G172">
        <v>854.4</v>
      </c>
      <c r="H172">
        <v>307</v>
      </c>
      <c r="I172">
        <v>50</v>
      </c>
    </row>
    <row r="173" spans="1:9" x14ac:dyDescent="0.3">
      <c r="A173" t="s">
        <v>45</v>
      </c>
      <c r="B173" t="s">
        <v>24</v>
      </c>
      <c r="C173" t="s">
        <v>46</v>
      </c>
      <c r="D173" t="s">
        <v>12</v>
      </c>
      <c r="E173">
        <v>6946.15</v>
      </c>
      <c r="F173">
        <v>3028.64</v>
      </c>
      <c r="G173">
        <v>3917.51</v>
      </c>
      <c r="H173">
        <v>90</v>
      </c>
      <c r="I173">
        <v>71</v>
      </c>
    </row>
    <row r="174" spans="1:9" x14ac:dyDescent="0.3">
      <c r="A174" t="s">
        <v>13</v>
      </c>
      <c r="B174" t="s">
        <v>10</v>
      </c>
      <c r="C174" t="s">
        <v>49</v>
      </c>
      <c r="D174" t="s">
        <v>34</v>
      </c>
      <c r="E174">
        <v>13928.6</v>
      </c>
      <c r="F174">
        <v>7001.65</v>
      </c>
      <c r="G174">
        <v>6926.95</v>
      </c>
      <c r="H174">
        <v>214</v>
      </c>
      <c r="I174">
        <v>69</v>
      </c>
    </row>
    <row r="175" spans="1:9" x14ac:dyDescent="0.3">
      <c r="A175" t="s">
        <v>50</v>
      </c>
      <c r="B175" t="s">
        <v>10</v>
      </c>
      <c r="C175" t="s">
        <v>47</v>
      </c>
      <c r="D175" t="s">
        <v>21</v>
      </c>
      <c r="E175">
        <v>10156.14</v>
      </c>
      <c r="F175">
        <v>6551.82</v>
      </c>
      <c r="G175">
        <v>3604.32</v>
      </c>
      <c r="H175">
        <v>899</v>
      </c>
      <c r="I175">
        <v>585</v>
      </c>
    </row>
    <row r="176" spans="1:9" x14ac:dyDescent="0.3">
      <c r="A176" t="s">
        <v>9</v>
      </c>
      <c r="B176" t="s">
        <v>22</v>
      </c>
      <c r="C176" t="s">
        <v>53</v>
      </c>
      <c r="D176" t="s">
        <v>12</v>
      </c>
      <c r="E176">
        <v>9662.5499999999993</v>
      </c>
      <c r="F176">
        <v>5234.6899999999996</v>
      </c>
      <c r="G176">
        <v>4427.8599999999997</v>
      </c>
      <c r="H176">
        <v>403</v>
      </c>
      <c r="I176">
        <v>200</v>
      </c>
    </row>
    <row r="177" spans="1:9" x14ac:dyDescent="0.3">
      <c r="A177" t="s">
        <v>52</v>
      </c>
      <c r="B177" t="s">
        <v>14</v>
      </c>
      <c r="C177" t="s">
        <v>37</v>
      </c>
      <c r="D177" t="s">
        <v>36</v>
      </c>
      <c r="E177">
        <v>6626.96</v>
      </c>
      <c r="F177">
        <v>1749.84</v>
      </c>
      <c r="G177">
        <v>4877.12</v>
      </c>
      <c r="H177">
        <v>543</v>
      </c>
      <c r="I177">
        <v>287</v>
      </c>
    </row>
    <row r="178" spans="1:9" x14ac:dyDescent="0.3">
      <c r="A178" t="s">
        <v>27</v>
      </c>
      <c r="B178" t="s">
        <v>14</v>
      </c>
      <c r="C178" t="s">
        <v>44</v>
      </c>
      <c r="D178" t="s">
        <v>17</v>
      </c>
      <c r="E178">
        <v>7994.72</v>
      </c>
      <c r="F178">
        <v>3042.05</v>
      </c>
      <c r="G178">
        <v>4952.67</v>
      </c>
      <c r="H178">
        <v>744</v>
      </c>
      <c r="I178">
        <v>50</v>
      </c>
    </row>
    <row r="179" spans="1:9" x14ac:dyDescent="0.3">
      <c r="A179" t="s">
        <v>18</v>
      </c>
      <c r="B179" t="s">
        <v>22</v>
      </c>
      <c r="C179" t="s">
        <v>32</v>
      </c>
      <c r="D179" t="s">
        <v>36</v>
      </c>
      <c r="E179">
        <v>1353.24</v>
      </c>
      <c r="F179">
        <v>677.57</v>
      </c>
      <c r="G179">
        <v>675.67</v>
      </c>
      <c r="H179">
        <v>313</v>
      </c>
      <c r="I179">
        <v>307</v>
      </c>
    </row>
    <row r="180" spans="1:9" x14ac:dyDescent="0.3">
      <c r="A180" t="s">
        <v>16</v>
      </c>
      <c r="B180" t="s">
        <v>24</v>
      </c>
      <c r="C180" t="s">
        <v>46</v>
      </c>
      <c r="D180" t="s">
        <v>21</v>
      </c>
      <c r="E180">
        <v>2847.6</v>
      </c>
      <c r="F180">
        <v>649.65</v>
      </c>
      <c r="G180">
        <v>2197.9499999999998</v>
      </c>
      <c r="H180">
        <v>918</v>
      </c>
      <c r="I180">
        <v>59</v>
      </c>
    </row>
    <row r="181" spans="1:9" x14ac:dyDescent="0.3">
      <c r="A181" t="s">
        <v>29</v>
      </c>
      <c r="B181" t="s">
        <v>14</v>
      </c>
      <c r="C181" t="s">
        <v>44</v>
      </c>
      <c r="D181" t="s">
        <v>34</v>
      </c>
      <c r="E181">
        <v>12797.4</v>
      </c>
      <c r="F181">
        <v>6578.16</v>
      </c>
      <c r="G181">
        <v>6219.24</v>
      </c>
      <c r="H181">
        <v>751</v>
      </c>
      <c r="I181">
        <v>337</v>
      </c>
    </row>
    <row r="182" spans="1:9" x14ac:dyDescent="0.3">
      <c r="A182" t="s">
        <v>50</v>
      </c>
      <c r="B182" t="s">
        <v>14</v>
      </c>
      <c r="C182" t="s">
        <v>37</v>
      </c>
      <c r="D182" t="s">
        <v>17</v>
      </c>
      <c r="E182">
        <v>13219.24</v>
      </c>
      <c r="F182">
        <v>3532.54</v>
      </c>
      <c r="G182">
        <v>9686.7000000000007</v>
      </c>
      <c r="H182">
        <v>495</v>
      </c>
      <c r="I182">
        <v>463</v>
      </c>
    </row>
    <row r="183" spans="1:9" x14ac:dyDescent="0.3">
      <c r="A183" t="s">
        <v>50</v>
      </c>
      <c r="B183" t="s">
        <v>24</v>
      </c>
      <c r="C183" t="s">
        <v>48</v>
      </c>
      <c r="D183" t="s">
        <v>34</v>
      </c>
      <c r="E183">
        <v>4455.0200000000004</v>
      </c>
      <c r="F183">
        <v>1559.74</v>
      </c>
      <c r="G183">
        <v>2895.28</v>
      </c>
      <c r="H183">
        <v>262</v>
      </c>
      <c r="I183">
        <v>130</v>
      </c>
    </row>
    <row r="184" spans="1:9" x14ac:dyDescent="0.3">
      <c r="A184" t="s">
        <v>50</v>
      </c>
      <c r="B184" t="s">
        <v>24</v>
      </c>
      <c r="C184" t="s">
        <v>46</v>
      </c>
      <c r="D184" t="s">
        <v>17</v>
      </c>
      <c r="E184">
        <v>14902.47</v>
      </c>
      <c r="F184">
        <v>7492.77</v>
      </c>
      <c r="G184">
        <v>7409.7</v>
      </c>
      <c r="H184">
        <v>588</v>
      </c>
      <c r="I184">
        <v>529</v>
      </c>
    </row>
    <row r="185" spans="1:9" x14ac:dyDescent="0.3">
      <c r="A185" t="s">
        <v>43</v>
      </c>
      <c r="B185" t="s">
        <v>14</v>
      </c>
      <c r="C185" t="s">
        <v>55</v>
      </c>
      <c r="D185" t="s">
        <v>17</v>
      </c>
      <c r="E185">
        <v>9284.2999999999993</v>
      </c>
      <c r="F185">
        <v>2861.64</v>
      </c>
      <c r="G185">
        <v>6422.66</v>
      </c>
      <c r="H185">
        <v>988</v>
      </c>
      <c r="I185">
        <v>62</v>
      </c>
    </row>
    <row r="186" spans="1:9" x14ac:dyDescent="0.3">
      <c r="A186" t="s">
        <v>45</v>
      </c>
      <c r="B186" t="s">
        <v>22</v>
      </c>
      <c r="C186" t="s">
        <v>23</v>
      </c>
      <c r="D186" t="s">
        <v>36</v>
      </c>
      <c r="E186">
        <v>6034.12</v>
      </c>
      <c r="F186">
        <v>2705.46</v>
      </c>
      <c r="G186">
        <v>3328.66</v>
      </c>
      <c r="H186">
        <v>474</v>
      </c>
      <c r="I186">
        <v>209</v>
      </c>
    </row>
    <row r="187" spans="1:9" x14ac:dyDescent="0.3">
      <c r="A187" t="s">
        <v>16</v>
      </c>
      <c r="B187" t="s">
        <v>14</v>
      </c>
      <c r="C187" t="s">
        <v>37</v>
      </c>
      <c r="D187" t="s">
        <v>12</v>
      </c>
      <c r="E187">
        <v>9978.99</v>
      </c>
      <c r="F187">
        <v>2319.23</v>
      </c>
      <c r="G187">
        <v>7659.76</v>
      </c>
      <c r="H187">
        <v>670</v>
      </c>
      <c r="I187">
        <v>599</v>
      </c>
    </row>
    <row r="188" spans="1:9" x14ac:dyDescent="0.3">
      <c r="A188" t="s">
        <v>9</v>
      </c>
      <c r="B188" t="s">
        <v>19</v>
      </c>
      <c r="C188" t="s">
        <v>20</v>
      </c>
      <c r="D188" t="s">
        <v>21</v>
      </c>
      <c r="E188">
        <v>14412.57</v>
      </c>
      <c r="F188">
        <v>8449.26</v>
      </c>
      <c r="G188">
        <v>5963.31</v>
      </c>
      <c r="H188">
        <v>605</v>
      </c>
      <c r="I188">
        <v>82</v>
      </c>
    </row>
    <row r="189" spans="1:9" x14ac:dyDescent="0.3">
      <c r="A189" t="s">
        <v>38</v>
      </c>
      <c r="B189" t="s">
        <v>19</v>
      </c>
      <c r="C189" t="s">
        <v>20</v>
      </c>
      <c r="D189" t="s">
        <v>34</v>
      </c>
      <c r="E189">
        <v>13637.25</v>
      </c>
      <c r="F189">
        <v>7214.18</v>
      </c>
      <c r="G189">
        <v>6423.07</v>
      </c>
      <c r="H189">
        <v>596</v>
      </c>
      <c r="I189">
        <v>508</v>
      </c>
    </row>
    <row r="190" spans="1:9" x14ac:dyDescent="0.3">
      <c r="A190" t="s">
        <v>18</v>
      </c>
      <c r="B190" t="s">
        <v>14</v>
      </c>
      <c r="C190" t="s">
        <v>55</v>
      </c>
      <c r="D190" t="s">
        <v>34</v>
      </c>
      <c r="E190">
        <v>1244.6500000000001</v>
      </c>
      <c r="F190">
        <v>632.55999999999995</v>
      </c>
      <c r="G190">
        <v>612.09</v>
      </c>
      <c r="H190">
        <v>269</v>
      </c>
      <c r="I190">
        <v>170</v>
      </c>
    </row>
    <row r="191" spans="1:9" x14ac:dyDescent="0.3">
      <c r="A191" t="s">
        <v>43</v>
      </c>
      <c r="B191" t="s">
        <v>14</v>
      </c>
      <c r="C191" t="s">
        <v>44</v>
      </c>
      <c r="D191" t="s">
        <v>12</v>
      </c>
      <c r="E191">
        <v>5192.33</v>
      </c>
      <c r="F191">
        <v>2775.41</v>
      </c>
      <c r="G191">
        <v>2416.92</v>
      </c>
      <c r="H191">
        <v>174</v>
      </c>
      <c r="I191">
        <v>141</v>
      </c>
    </row>
    <row r="192" spans="1:9" x14ac:dyDescent="0.3">
      <c r="A192" t="s">
        <v>50</v>
      </c>
      <c r="B192" t="s">
        <v>14</v>
      </c>
      <c r="C192" t="s">
        <v>54</v>
      </c>
      <c r="D192" t="s">
        <v>34</v>
      </c>
      <c r="E192">
        <v>4580.96</v>
      </c>
      <c r="F192">
        <v>2450.7600000000002</v>
      </c>
      <c r="G192">
        <v>2130.1999999999998</v>
      </c>
      <c r="H192">
        <v>683</v>
      </c>
      <c r="I192">
        <v>183</v>
      </c>
    </row>
    <row r="193" spans="1:9" x14ac:dyDescent="0.3">
      <c r="A193" t="s">
        <v>38</v>
      </c>
      <c r="B193" t="s">
        <v>19</v>
      </c>
      <c r="C193" t="s">
        <v>28</v>
      </c>
      <c r="D193" t="s">
        <v>21</v>
      </c>
      <c r="E193">
        <v>1477.02</v>
      </c>
      <c r="F193">
        <v>488.14</v>
      </c>
      <c r="G193">
        <v>988.88</v>
      </c>
      <c r="H193">
        <v>303</v>
      </c>
      <c r="I193">
        <v>303</v>
      </c>
    </row>
    <row r="194" spans="1:9" x14ac:dyDescent="0.3">
      <c r="A194" t="s">
        <v>40</v>
      </c>
      <c r="B194" t="s">
        <v>10</v>
      </c>
      <c r="C194" t="s">
        <v>49</v>
      </c>
      <c r="D194" t="s">
        <v>36</v>
      </c>
      <c r="E194">
        <v>7248.09</v>
      </c>
      <c r="F194">
        <v>4449.47</v>
      </c>
      <c r="G194">
        <v>2798.62</v>
      </c>
      <c r="H194">
        <v>201</v>
      </c>
      <c r="I194">
        <v>29</v>
      </c>
    </row>
    <row r="195" spans="1:9" x14ac:dyDescent="0.3">
      <c r="A195" t="s">
        <v>40</v>
      </c>
      <c r="B195" t="s">
        <v>22</v>
      </c>
      <c r="C195" t="s">
        <v>42</v>
      </c>
      <c r="D195" t="s">
        <v>21</v>
      </c>
      <c r="E195">
        <v>4960.43</v>
      </c>
      <c r="F195">
        <v>2233.3200000000002</v>
      </c>
      <c r="G195">
        <v>2727.11</v>
      </c>
      <c r="H195">
        <v>467</v>
      </c>
      <c r="I195">
        <v>397</v>
      </c>
    </row>
    <row r="196" spans="1:9" x14ac:dyDescent="0.3">
      <c r="A196" t="s">
        <v>43</v>
      </c>
      <c r="B196" t="s">
        <v>10</v>
      </c>
      <c r="C196" t="s">
        <v>35</v>
      </c>
      <c r="D196" t="s">
        <v>17</v>
      </c>
      <c r="E196">
        <v>4897.01</v>
      </c>
      <c r="F196">
        <v>2443.96</v>
      </c>
      <c r="G196">
        <v>2453.0500000000002</v>
      </c>
      <c r="H196">
        <v>824</v>
      </c>
      <c r="I196">
        <v>574</v>
      </c>
    </row>
    <row r="197" spans="1:9" x14ac:dyDescent="0.3">
      <c r="A197" t="s">
        <v>18</v>
      </c>
      <c r="B197" t="s">
        <v>19</v>
      </c>
      <c r="C197" t="s">
        <v>39</v>
      </c>
      <c r="D197" t="s">
        <v>36</v>
      </c>
      <c r="E197">
        <v>14421.45</v>
      </c>
      <c r="F197">
        <v>3299.72</v>
      </c>
      <c r="G197">
        <v>11121.73</v>
      </c>
      <c r="H197">
        <v>413</v>
      </c>
      <c r="I197">
        <v>28</v>
      </c>
    </row>
    <row r="198" spans="1:9" x14ac:dyDescent="0.3">
      <c r="A198" t="s">
        <v>13</v>
      </c>
      <c r="B198" t="s">
        <v>19</v>
      </c>
      <c r="C198" t="s">
        <v>28</v>
      </c>
      <c r="D198" t="s">
        <v>34</v>
      </c>
      <c r="E198">
        <v>10653.3</v>
      </c>
      <c r="F198">
        <v>6697.27</v>
      </c>
      <c r="G198">
        <v>3956.03</v>
      </c>
      <c r="H198">
        <v>938</v>
      </c>
      <c r="I198">
        <v>588</v>
      </c>
    </row>
    <row r="199" spans="1:9" x14ac:dyDescent="0.3">
      <c r="A199" t="s">
        <v>13</v>
      </c>
      <c r="B199" t="s">
        <v>22</v>
      </c>
      <c r="C199" t="s">
        <v>53</v>
      </c>
      <c r="D199" t="s">
        <v>36</v>
      </c>
      <c r="E199">
        <v>14238.69</v>
      </c>
      <c r="F199">
        <v>4387.8500000000004</v>
      </c>
      <c r="G199">
        <v>9850.84</v>
      </c>
      <c r="H199">
        <v>992</v>
      </c>
      <c r="I199">
        <v>447</v>
      </c>
    </row>
    <row r="200" spans="1:9" x14ac:dyDescent="0.3">
      <c r="A200" t="s">
        <v>38</v>
      </c>
      <c r="B200" t="s">
        <v>22</v>
      </c>
      <c r="C200" t="s">
        <v>42</v>
      </c>
      <c r="D200" t="s">
        <v>17</v>
      </c>
      <c r="E200">
        <v>11600</v>
      </c>
      <c r="F200">
        <v>2627.51</v>
      </c>
      <c r="G200">
        <v>8972.49</v>
      </c>
      <c r="H200">
        <v>701</v>
      </c>
      <c r="I200">
        <v>648</v>
      </c>
    </row>
    <row r="201" spans="1:9" x14ac:dyDescent="0.3">
      <c r="A201" t="s">
        <v>27</v>
      </c>
      <c r="B201" t="s">
        <v>14</v>
      </c>
      <c r="C201" t="s">
        <v>15</v>
      </c>
      <c r="D201" t="s">
        <v>34</v>
      </c>
      <c r="E201">
        <v>12855.06</v>
      </c>
      <c r="F201">
        <v>3052.44</v>
      </c>
      <c r="G201">
        <v>9802.6200000000008</v>
      </c>
      <c r="H201">
        <v>843</v>
      </c>
      <c r="I201">
        <v>824</v>
      </c>
    </row>
    <row r="202" spans="1:9" x14ac:dyDescent="0.3">
      <c r="A202" t="s">
        <v>52</v>
      </c>
      <c r="B202" t="s">
        <v>19</v>
      </c>
      <c r="C202" t="s">
        <v>39</v>
      </c>
      <c r="D202" t="s">
        <v>21</v>
      </c>
      <c r="E202">
        <v>14323</v>
      </c>
      <c r="F202">
        <v>8268.99</v>
      </c>
      <c r="G202">
        <v>6054.01</v>
      </c>
      <c r="H202">
        <v>387</v>
      </c>
      <c r="I202">
        <v>160</v>
      </c>
    </row>
    <row r="203" spans="1:9" x14ac:dyDescent="0.3">
      <c r="A203" t="s">
        <v>38</v>
      </c>
      <c r="B203" t="s">
        <v>14</v>
      </c>
      <c r="C203" t="s">
        <v>44</v>
      </c>
      <c r="D203" t="s">
        <v>12</v>
      </c>
      <c r="E203">
        <v>7201.19</v>
      </c>
      <c r="F203">
        <v>3971.14</v>
      </c>
      <c r="G203">
        <v>3230.05</v>
      </c>
      <c r="H203">
        <v>206</v>
      </c>
      <c r="I203">
        <v>178</v>
      </c>
    </row>
    <row r="204" spans="1:9" x14ac:dyDescent="0.3">
      <c r="A204" t="s">
        <v>43</v>
      </c>
      <c r="B204" t="s">
        <v>24</v>
      </c>
      <c r="C204" t="s">
        <v>33</v>
      </c>
      <c r="D204" t="s">
        <v>36</v>
      </c>
      <c r="E204">
        <v>11692</v>
      </c>
      <c r="F204">
        <v>6743.98</v>
      </c>
      <c r="G204">
        <v>4948.0200000000004</v>
      </c>
      <c r="H204">
        <v>317</v>
      </c>
      <c r="I204">
        <v>232</v>
      </c>
    </row>
    <row r="205" spans="1:9" x14ac:dyDescent="0.3">
      <c r="A205" t="s">
        <v>16</v>
      </c>
      <c r="B205" t="s">
        <v>24</v>
      </c>
      <c r="C205" t="s">
        <v>48</v>
      </c>
      <c r="D205" t="s">
        <v>36</v>
      </c>
      <c r="E205">
        <v>12923.21</v>
      </c>
      <c r="F205">
        <v>4385.01</v>
      </c>
      <c r="G205">
        <v>8538.2000000000007</v>
      </c>
      <c r="H205">
        <v>963</v>
      </c>
      <c r="I205">
        <v>426</v>
      </c>
    </row>
    <row r="206" spans="1:9" x14ac:dyDescent="0.3">
      <c r="A206" t="s">
        <v>40</v>
      </c>
      <c r="B206" t="s">
        <v>14</v>
      </c>
      <c r="C206" t="s">
        <v>54</v>
      </c>
      <c r="D206" t="s">
        <v>34</v>
      </c>
      <c r="E206">
        <v>8438.16</v>
      </c>
      <c r="F206">
        <v>2283.75</v>
      </c>
      <c r="G206">
        <v>6154.41</v>
      </c>
      <c r="H206">
        <v>881</v>
      </c>
      <c r="I206">
        <v>736</v>
      </c>
    </row>
    <row r="207" spans="1:9" x14ac:dyDescent="0.3">
      <c r="A207" t="s">
        <v>45</v>
      </c>
      <c r="B207" t="s">
        <v>22</v>
      </c>
      <c r="C207" t="s">
        <v>23</v>
      </c>
      <c r="D207" t="s">
        <v>36</v>
      </c>
      <c r="E207">
        <v>8366.74</v>
      </c>
      <c r="F207">
        <v>2966.09</v>
      </c>
      <c r="G207">
        <v>5400.65</v>
      </c>
      <c r="H207">
        <v>216</v>
      </c>
      <c r="I207">
        <v>215</v>
      </c>
    </row>
    <row r="208" spans="1:9" x14ac:dyDescent="0.3">
      <c r="A208" t="s">
        <v>29</v>
      </c>
      <c r="B208" t="s">
        <v>24</v>
      </c>
      <c r="C208" t="s">
        <v>46</v>
      </c>
      <c r="D208" t="s">
        <v>12</v>
      </c>
      <c r="E208">
        <v>10869.77</v>
      </c>
      <c r="F208">
        <v>4085.76</v>
      </c>
      <c r="G208">
        <v>6784.01</v>
      </c>
      <c r="H208">
        <v>921</v>
      </c>
      <c r="I208">
        <v>452</v>
      </c>
    </row>
    <row r="209" spans="1:9" x14ac:dyDescent="0.3">
      <c r="A209" t="s">
        <v>45</v>
      </c>
      <c r="B209" t="s">
        <v>10</v>
      </c>
      <c r="C209" t="s">
        <v>35</v>
      </c>
      <c r="D209" t="s">
        <v>21</v>
      </c>
      <c r="E209">
        <v>3183.57</v>
      </c>
      <c r="F209">
        <v>824.27</v>
      </c>
      <c r="G209">
        <v>2359.3000000000002</v>
      </c>
      <c r="H209">
        <v>559</v>
      </c>
      <c r="I209">
        <v>210</v>
      </c>
    </row>
    <row r="210" spans="1:9" x14ac:dyDescent="0.3">
      <c r="A210" t="s">
        <v>13</v>
      </c>
      <c r="B210" t="s">
        <v>19</v>
      </c>
      <c r="C210" t="s">
        <v>20</v>
      </c>
      <c r="D210" t="s">
        <v>17</v>
      </c>
      <c r="E210">
        <v>3201.02</v>
      </c>
      <c r="F210">
        <v>1218.45</v>
      </c>
      <c r="G210">
        <v>1982.57</v>
      </c>
      <c r="H210">
        <v>504</v>
      </c>
      <c r="I210">
        <v>365</v>
      </c>
    </row>
    <row r="211" spans="1:9" x14ac:dyDescent="0.3">
      <c r="A211" t="s">
        <v>40</v>
      </c>
      <c r="B211" t="s">
        <v>19</v>
      </c>
      <c r="C211" t="s">
        <v>39</v>
      </c>
      <c r="D211" t="s">
        <v>36</v>
      </c>
      <c r="E211">
        <v>9804.43</v>
      </c>
      <c r="F211">
        <v>5106.63</v>
      </c>
      <c r="G211">
        <v>4697.8</v>
      </c>
      <c r="H211">
        <v>467</v>
      </c>
      <c r="I211">
        <v>234</v>
      </c>
    </row>
    <row r="212" spans="1:9" x14ac:dyDescent="0.3">
      <c r="A212" t="s">
        <v>50</v>
      </c>
      <c r="B212" t="s">
        <v>24</v>
      </c>
      <c r="C212" t="s">
        <v>25</v>
      </c>
      <c r="D212" t="s">
        <v>12</v>
      </c>
      <c r="E212">
        <v>8003</v>
      </c>
      <c r="F212">
        <v>3905.63</v>
      </c>
      <c r="G212">
        <v>4097.37</v>
      </c>
      <c r="H212">
        <v>102</v>
      </c>
      <c r="I212">
        <v>70</v>
      </c>
    </row>
    <row r="213" spans="1:9" x14ac:dyDescent="0.3">
      <c r="A213" t="s">
        <v>27</v>
      </c>
      <c r="B213" t="s">
        <v>14</v>
      </c>
      <c r="C213" t="s">
        <v>37</v>
      </c>
      <c r="D213" t="s">
        <v>21</v>
      </c>
      <c r="E213">
        <v>9444.92</v>
      </c>
      <c r="F213">
        <v>1980.22</v>
      </c>
      <c r="G213">
        <v>7464.7</v>
      </c>
      <c r="H213">
        <v>721</v>
      </c>
      <c r="I213">
        <v>89</v>
      </c>
    </row>
    <row r="214" spans="1:9" x14ac:dyDescent="0.3">
      <c r="A214" t="s">
        <v>50</v>
      </c>
      <c r="B214" t="s">
        <v>10</v>
      </c>
      <c r="C214" t="s">
        <v>11</v>
      </c>
      <c r="D214" t="s">
        <v>34</v>
      </c>
      <c r="E214">
        <v>12259.98</v>
      </c>
      <c r="F214">
        <v>5636.7</v>
      </c>
      <c r="G214">
        <v>6623.28</v>
      </c>
      <c r="H214">
        <v>737</v>
      </c>
      <c r="I214">
        <v>578</v>
      </c>
    </row>
    <row r="215" spans="1:9" x14ac:dyDescent="0.3">
      <c r="A215" t="s">
        <v>16</v>
      </c>
      <c r="B215" t="s">
        <v>24</v>
      </c>
      <c r="C215" t="s">
        <v>48</v>
      </c>
      <c r="D215" t="s">
        <v>36</v>
      </c>
      <c r="E215">
        <v>1122.58</v>
      </c>
      <c r="F215">
        <v>669</v>
      </c>
      <c r="G215">
        <v>453.58</v>
      </c>
      <c r="H215">
        <v>140</v>
      </c>
      <c r="I215">
        <v>34</v>
      </c>
    </row>
    <row r="216" spans="1:9" x14ac:dyDescent="0.3">
      <c r="A216" t="s">
        <v>13</v>
      </c>
      <c r="B216" t="s">
        <v>10</v>
      </c>
      <c r="C216" t="s">
        <v>30</v>
      </c>
      <c r="D216" t="s">
        <v>17</v>
      </c>
      <c r="E216">
        <v>12851.83</v>
      </c>
      <c r="F216">
        <v>3764.83</v>
      </c>
      <c r="G216">
        <v>9087</v>
      </c>
      <c r="H216">
        <v>855</v>
      </c>
      <c r="I216">
        <v>392</v>
      </c>
    </row>
    <row r="217" spans="1:9" x14ac:dyDescent="0.3">
      <c r="A217" t="s">
        <v>13</v>
      </c>
      <c r="B217" t="s">
        <v>24</v>
      </c>
      <c r="C217" t="s">
        <v>25</v>
      </c>
      <c r="D217" t="s">
        <v>34</v>
      </c>
      <c r="E217">
        <v>2085.33</v>
      </c>
      <c r="F217">
        <v>909.67</v>
      </c>
      <c r="G217">
        <v>1175.6600000000001</v>
      </c>
      <c r="H217">
        <v>986</v>
      </c>
      <c r="I217">
        <v>898</v>
      </c>
    </row>
    <row r="218" spans="1:9" x14ac:dyDescent="0.3">
      <c r="A218" t="s">
        <v>43</v>
      </c>
      <c r="B218" t="s">
        <v>24</v>
      </c>
      <c r="C218" t="s">
        <v>46</v>
      </c>
      <c r="D218" t="s">
        <v>34</v>
      </c>
      <c r="E218">
        <v>10015.39</v>
      </c>
      <c r="F218">
        <v>6412.68</v>
      </c>
      <c r="G218">
        <v>3602.71</v>
      </c>
      <c r="H218">
        <v>192</v>
      </c>
      <c r="I218">
        <v>109</v>
      </c>
    </row>
    <row r="219" spans="1:9" x14ac:dyDescent="0.3">
      <c r="A219" t="s">
        <v>13</v>
      </c>
      <c r="B219" t="s">
        <v>14</v>
      </c>
      <c r="C219" t="s">
        <v>44</v>
      </c>
      <c r="D219" t="s">
        <v>17</v>
      </c>
      <c r="E219">
        <v>5527.03</v>
      </c>
      <c r="F219">
        <v>2984.96</v>
      </c>
      <c r="G219">
        <v>2542.0700000000002</v>
      </c>
      <c r="H219">
        <v>401</v>
      </c>
      <c r="I219">
        <v>48</v>
      </c>
    </row>
    <row r="220" spans="1:9" x14ac:dyDescent="0.3">
      <c r="A220" t="s">
        <v>18</v>
      </c>
      <c r="B220" t="s">
        <v>19</v>
      </c>
      <c r="C220" t="s">
        <v>26</v>
      </c>
      <c r="D220" t="s">
        <v>34</v>
      </c>
      <c r="E220">
        <v>13827.23</v>
      </c>
      <c r="F220">
        <v>8022.78</v>
      </c>
      <c r="G220">
        <v>5804.45</v>
      </c>
      <c r="H220">
        <v>608</v>
      </c>
      <c r="I220">
        <v>392</v>
      </c>
    </row>
    <row r="221" spans="1:9" x14ac:dyDescent="0.3">
      <c r="A221" t="s">
        <v>40</v>
      </c>
      <c r="B221" t="s">
        <v>22</v>
      </c>
      <c r="C221" t="s">
        <v>23</v>
      </c>
      <c r="D221" t="s">
        <v>12</v>
      </c>
      <c r="E221">
        <v>1871.56</v>
      </c>
      <c r="F221">
        <v>425.63</v>
      </c>
      <c r="G221">
        <v>1445.93</v>
      </c>
      <c r="H221">
        <v>101</v>
      </c>
      <c r="I221">
        <v>93</v>
      </c>
    </row>
    <row r="222" spans="1:9" x14ac:dyDescent="0.3">
      <c r="A222" t="s">
        <v>50</v>
      </c>
      <c r="B222" t="s">
        <v>22</v>
      </c>
      <c r="C222" t="s">
        <v>23</v>
      </c>
      <c r="D222" t="s">
        <v>21</v>
      </c>
      <c r="E222">
        <v>8570.9500000000007</v>
      </c>
      <c r="F222">
        <v>5464.87</v>
      </c>
      <c r="G222">
        <v>3106.08</v>
      </c>
      <c r="H222">
        <v>725</v>
      </c>
      <c r="I222">
        <v>537</v>
      </c>
    </row>
    <row r="223" spans="1:9" x14ac:dyDescent="0.3">
      <c r="A223" t="s">
        <v>52</v>
      </c>
      <c r="B223" t="s">
        <v>24</v>
      </c>
      <c r="C223" t="s">
        <v>51</v>
      </c>
      <c r="D223" t="s">
        <v>34</v>
      </c>
      <c r="E223">
        <v>13159.06</v>
      </c>
      <c r="F223">
        <v>8224.19</v>
      </c>
      <c r="G223">
        <v>4934.87</v>
      </c>
      <c r="H223">
        <v>722</v>
      </c>
      <c r="I223">
        <v>382</v>
      </c>
    </row>
    <row r="224" spans="1:9" x14ac:dyDescent="0.3">
      <c r="A224" t="s">
        <v>29</v>
      </c>
      <c r="B224" t="s">
        <v>22</v>
      </c>
      <c r="C224" t="s">
        <v>42</v>
      </c>
      <c r="D224" t="s">
        <v>17</v>
      </c>
      <c r="E224">
        <v>7525.74</v>
      </c>
      <c r="F224">
        <v>3432.26</v>
      </c>
      <c r="G224">
        <v>4093.48</v>
      </c>
      <c r="H224">
        <v>128</v>
      </c>
      <c r="I224">
        <v>34</v>
      </c>
    </row>
    <row r="225" spans="1:9" x14ac:dyDescent="0.3">
      <c r="A225" t="s">
        <v>27</v>
      </c>
      <c r="B225" t="s">
        <v>24</v>
      </c>
      <c r="C225" t="s">
        <v>48</v>
      </c>
      <c r="D225" t="s">
        <v>34</v>
      </c>
      <c r="E225">
        <v>2052.7199999999998</v>
      </c>
      <c r="F225">
        <v>1087.8</v>
      </c>
      <c r="G225">
        <v>964.92</v>
      </c>
      <c r="H225">
        <v>529</v>
      </c>
      <c r="I225">
        <v>224</v>
      </c>
    </row>
    <row r="226" spans="1:9" x14ac:dyDescent="0.3">
      <c r="A226" t="s">
        <v>38</v>
      </c>
      <c r="B226" t="s">
        <v>19</v>
      </c>
      <c r="C226" t="s">
        <v>26</v>
      </c>
      <c r="D226" t="s">
        <v>21</v>
      </c>
      <c r="E226">
        <v>2242.17</v>
      </c>
      <c r="F226">
        <v>886.03</v>
      </c>
      <c r="G226">
        <v>1356.14</v>
      </c>
      <c r="H226">
        <v>513</v>
      </c>
      <c r="I226">
        <v>217</v>
      </c>
    </row>
    <row r="227" spans="1:9" x14ac:dyDescent="0.3">
      <c r="A227" t="s">
        <v>16</v>
      </c>
      <c r="B227" t="s">
        <v>19</v>
      </c>
      <c r="C227" t="s">
        <v>28</v>
      </c>
      <c r="D227" t="s">
        <v>36</v>
      </c>
      <c r="E227">
        <v>12620.49</v>
      </c>
      <c r="F227">
        <v>7303.65</v>
      </c>
      <c r="G227">
        <v>5316.84</v>
      </c>
      <c r="H227">
        <v>660</v>
      </c>
      <c r="I227">
        <v>337</v>
      </c>
    </row>
    <row r="228" spans="1:9" x14ac:dyDescent="0.3">
      <c r="A228" t="s">
        <v>9</v>
      </c>
      <c r="B228" t="s">
        <v>19</v>
      </c>
      <c r="C228" t="s">
        <v>26</v>
      </c>
      <c r="D228" t="s">
        <v>34</v>
      </c>
      <c r="E228">
        <v>14200.78</v>
      </c>
      <c r="F228">
        <v>3229.62</v>
      </c>
      <c r="G228">
        <v>10971.16</v>
      </c>
      <c r="H228">
        <v>435</v>
      </c>
      <c r="I228">
        <v>248</v>
      </c>
    </row>
    <row r="229" spans="1:9" x14ac:dyDescent="0.3">
      <c r="A229" t="s">
        <v>40</v>
      </c>
      <c r="B229" t="s">
        <v>19</v>
      </c>
      <c r="C229" t="s">
        <v>20</v>
      </c>
      <c r="D229" t="s">
        <v>12</v>
      </c>
      <c r="E229">
        <v>4053.71</v>
      </c>
      <c r="F229">
        <v>1186.44</v>
      </c>
      <c r="G229">
        <v>2867.27</v>
      </c>
      <c r="H229">
        <v>220</v>
      </c>
      <c r="I229">
        <v>144</v>
      </c>
    </row>
    <row r="230" spans="1:9" x14ac:dyDescent="0.3">
      <c r="A230" t="s">
        <v>16</v>
      </c>
      <c r="B230" t="s">
        <v>22</v>
      </c>
      <c r="C230" t="s">
        <v>53</v>
      </c>
      <c r="D230" t="s">
        <v>36</v>
      </c>
      <c r="E230">
        <v>11150.68</v>
      </c>
      <c r="F230">
        <v>3500.19</v>
      </c>
      <c r="G230">
        <v>7650.49</v>
      </c>
      <c r="H230">
        <v>442</v>
      </c>
      <c r="I230">
        <v>307</v>
      </c>
    </row>
    <row r="231" spans="1:9" x14ac:dyDescent="0.3">
      <c r="A231" t="s">
        <v>40</v>
      </c>
      <c r="B231" t="s">
        <v>24</v>
      </c>
      <c r="C231" t="s">
        <v>25</v>
      </c>
      <c r="D231" t="s">
        <v>36</v>
      </c>
      <c r="E231">
        <v>7077.79</v>
      </c>
      <c r="F231">
        <v>2361.67</v>
      </c>
      <c r="G231">
        <v>4716.12</v>
      </c>
      <c r="H231">
        <v>567</v>
      </c>
      <c r="I231">
        <v>82</v>
      </c>
    </row>
    <row r="232" spans="1:9" x14ac:dyDescent="0.3">
      <c r="A232" t="s">
        <v>45</v>
      </c>
      <c r="B232" t="s">
        <v>14</v>
      </c>
      <c r="C232" t="s">
        <v>54</v>
      </c>
      <c r="D232" t="s">
        <v>36</v>
      </c>
      <c r="E232">
        <v>11759.65</v>
      </c>
      <c r="F232">
        <v>2743.48</v>
      </c>
      <c r="G232">
        <v>9016.17</v>
      </c>
      <c r="H232">
        <v>465</v>
      </c>
      <c r="I232">
        <v>185</v>
      </c>
    </row>
    <row r="233" spans="1:9" x14ac:dyDescent="0.3">
      <c r="A233" t="s">
        <v>50</v>
      </c>
      <c r="B233" t="s">
        <v>10</v>
      </c>
      <c r="C233" t="s">
        <v>47</v>
      </c>
      <c r="D233" t="s">
        <v>17</v>
      </c>
      <c r="E233">
        <v>7424.52</v>
      </c>
      <c r="F233">
        <v>3960.2</v>
      </c>
      <c r="G233">
        <v>3464.32</v>
      </c>
      <c r="H233">
        <v>966</v>
      </c>
      <c r="I233">
        <v>444</v>
      </c>
    </row>
    <row r="234" spans="1:9" x14ac:dyDescent="0.3">
      <c r="A234" t="s">
        <v>40</v>
      </c>
      <c r="B234" t="s">
        <v>19</v>
      </c>
      <c r="C234" t="s">
        <v>28</v>
      </c>
      <c r="D234" t="s">
        <v>36</v>
      </c>
      <c r="E234">
        <v>2743.5</v>
      </c>
      <c r="F234">
        <v>1571.87</v>
      </c>
      <c r="G234">
        <v>1171.6300000000001</v>
      </c>
      <c r="H234">
        <v>741</v>
      </c>
      <c r="I234">
        <v>258</v>
      </c>
    </row>
    <row r="235" spans="1:9" x14ac:dyDescent="0.3">
      <c r="A235" t="s">
        <v>27</v>
      </c>
      <c r="B235" t="s">
        <v>24</v>
      </c>
      <c r="C235" t="s">
        <v>51</v>
      </c>
      <c r="D235" t="s">
        <v>34</v>
      </c>
      <c r="E235">
        <v>1163.83</v>
      </c>
      <c r="F235">
        <v>581.84</v>
      </c>
      <c r="G235">
        <v>581.99</v>
      </c>
      <c r="H235">
        <v>67</v>
      </c>
      <c r="I235">
        <v>30</v>
      </c>
    </row>
    <row r="236" spans="1:9" x14ac:dyDescent="0.3">
      <c r="A236" t="s">
        <v>52</v>
      </c>
      <c r="B236" t="s">
        <v>19</v>
      </c>
      <c r="C236" t="s">
        <v>39</v>
      </c>
      <c r="D236" t="s">
        <v>21</v>
      </c>
      <c r="E236">
        <v>5729.17</v>
      </c>
      <c r="F236">
        <v>3689.44</v>
      </c>
      <c r="G236">
        <v>2039.73</v>
      </c>
      <c r="H236">
        <v>447</v>
      </c>
      <c r="I236">
        <v>258</v>
      </c>
    </row>
    <row r="237" spans="1:9" x14ac:dyDescent="0.3">
      <c r="A237" t="s">
        <v>16</v>
      </c>
      <c r="B237" t="s">
        <v>22</v>
      </c>
      <c r="C237" t="s">
        <v>32</v>
      </c>
      <c r="D237" t="s">
        <v>21</v>
      </c>
      <c r="E237">
        <v>1858.68</v>
      </c>
      <c r="F237">
        <v>1029.81</v>
      </c>
      <c r="G237">
        <v>828.87</v>
      </c>
      <c r="H237">
        <v>912</v>
      </c>
      <c r="I237">
        <v>571</v>
      </c>
    </row>
    <row r="238" spans="1:9" x14ac:dyDescent="0.3">
      <c r="A238" t="s">
        <v>50</v>
      </c>
      <c r="B238" t="s">
        <v>14</v>
      </c>
      <c r="C238" t="s">
        <v>37</v>
      </c>
      <c r="D238" t="s">
        <v>12</v>
      </c>
      <c r="E238">
        <v>12297.79</v>
      </c>
      <c r="F238">
        <v>5532.97</v>
      </c>
      <c r="G238">
        <v>6764.82</v>
      </c>
      <c r="H238">
        <v>646</v>
      </c>
      <c r="I238">
        <v>350</v>
      </c>
    </row>
    <row r="239" spans="1:9" x14ac:dyDescent="0.3">
      <c r="A239" t="s">
        <v>50</v>
      </c>
      <c r="B239" t="s">
        <v>10</v>
      </c>
      <c r="C239" t="s">
        <v>35</v>
      </c>
      <c r="D239" t="s">
        <v>12</v>
      </c>
      <c r="E239">
        <v>1211.3</v>
      </c>
      <c r="F239">
        <v>516.61</v>
      </c>
      <c r="G239">
        <v>694.69</v>
      </c>
      <c r="H239">
        <v>143</v>
      </c>
      <c r="I239">
        <v>26</v>
      </c>
    </row>
    <row r="240" spans="1:9" x14ac:dyDescent="0.3">
      <c r="A240" t="s">
        <v>40</v>
      </c>
      <c r="B240" t="s">
        <v>22</v>
      </c>
      <c r="C240" t="s">
        <v>41</v>
      </c>
      <c r="D240" t="s">
        <v>36</v>
      </c>
      <c r="E240">
        <v>13166.83</v>
      </c>
      <c r="F240">
        <v>2957.23</v>
      </c>
      <c r="G240">
        <v>10209.6</v>
      </c>
      <c r="H240">
        <v>625</v>
      </c>
      <c r="I240">
        <v>79</v>
      </c>
    </row>
    <row r="241" spans="1:9" x14ac:dyDescent="0.3">
      <c r="A241" t="s">
        <v>18</v>
      </c>
      <c r="B241" t="s">
        <v>24</v>
      </c>
      <c r="C241" t="s">
        <v>46</v>
      </c>
      <c r="D241" t="s">
        <v>17</v>
      </c>
      <c r="E241">
        <v>5657.06</v>
      </c>
      <c r="F241">
        <v>1191.97</v>
      </c>
      <c r="G241">
        <v>4465.09</v>
      </c>
      <c r="H241">
        <v>256</v>
      </c>
      <c r="I241">
        <v>245</v>
      </c>
    </row>
    <row r="242" spans="1:9" x14ac:dyDescent="0.3">
      <c r="A242" t="s">
        <v>29</v>
      </c>
      <c r="B242" t="s">
        <v>10</v>
      </c>
      <c r="C242" t="s">
        <v>47</v>
      </c>
      <c r="D242" t="s">
        <v>36</v>
      </c>
      <c r="E242">
        <v>9960.41</v>
      </c>
      <c r="F242">
        <v>4196.74</v>
      </c>
      <c r="G242">
        <v>5763.67</v>
      </c>
      <c r="H242">
        <v>410</v>
      </c>
      <c r="I242">
        <v>264</v>
      </c>
    </row>
    <row r="243" spans="1:9" x14ac:dyDescent="0.3">
      <c r="A243" t="s">
        <v>43</v>
      </c>
      <c r="B243" t="s">
        <v>19</v>
      </c>
      <c r="C243" t="s">
        <v>20</v>
      </c>
      <c r="D243" t="s">
        <v>21</v>
      </c>
      <c r="E243">
        <v>11375.8</v>
      </c>
      <c r="F243">
        <v>4177.83</v>
      </c>
      <c r="G243">
        <v>7197.97</v>
      </c>
      <c r="H243">
        <v>691</v>
      </c>
      <c r="I243">
        <v>534</v>
      </c>
    </row>
    <row r="244" spans="1:9" x14ac:dyDescent="0.3">
      <c r="A244" t="s">
        <v>9</v>
      </c>
      <c r="B244" t="s">
        <v>14</v>
      </c>
      <c r="C244" t="s">
        <v>15</v>
      </c>
      <c r="D244" t="s">
        <v>36</v>
      </c>
      <c r="E244">
        <v>2610.56</v>
      </c>
      <c r="F244">
        <v>1266.32</v>
      </c>
      <c r="G244">
        <v>1344.24</v>
      </c>
      <c r="H244">
        <v>174</v>
      </c>
      <c r="I244">
        <v>123</v>
      </c>
    </row>
    <row r="245" spans="1:9" x14ac:dyDescent="0.3">
      <c r="A245" t="s">
        <v>45</v>
      </c>
      <c r="B245" t="s">
        <v>19</v>
      </c>
      <c r="C245" t="s">
        <v>28</v>
      </c>
      <c r="D245" t="s">
        <v>17</v>
      </c>
      <c r="E245">
        <v>8659.7800000000007</v>
      </c>
      <c r="F245">
        <v>1893.02</v>
      </c>
      <c r="G245">
        <v>6766.76</v>
      </c>
      <c r="H245">
        <v>584</v>
      </c>
      <c r="I245">
        <v>199</v>
      </c>
    </row>
    <row r="246" spans="1:9" x14ac:dyDescent="0.3">
      <c r="A246" t="s">
        <v>18</v>
      </c>
      <c r="B246" t="s">
        <v>19</v>
      </c>
      <c r="C246" t="s">
        <v>31</v>
      </c>
      <c r="D246" t="s">
        <v>21</v>
      </c>
      <c r="E246">
        <v>5584.89</v>
      </c>
      <c r="F246">
        <v>1500.86</v>
      </c>
      <c r="G246">
        <v>4084.03</v>
      </c>
      <c r="H246">
        <v>289</v>
      </c>
      <c r="I246">
        <v>280</v>
      </c>
    </row>
    <row r="247" spans="1:9" x14ac:dyDescent="0.3">
      <c r="A247" t="s">
        <v>29</v>
      </c>
      <c r="B247" t="s">
        <v>24</v>
      </c>
      <c r="C247" t="s">
        <v>46</v>
      </c>
      <c r="D247" t="s">
        <v>34</v>
      </c>
      <c r="E247">
        <v>2563.4299999999998</v>
      </c>
      <c r="F247">
        <v>1308.51</v>
      </c>
      <c r="G247">
        <v>1254.92</v>
      </c>
      <c r="H247">
        <v>686</v>
      </c>
      <c r="I247">
        <v>544</v>
      </c>
    </row>
    <row r="248" spans="1:9" x14ac:dyDescent="0.3">
      <c r="A248" t="s">
        <v>9</v>
      </c>
      <c r="B248" t="s">
        <v>24</v>
      </c>
      <c r="C248" t="s">
        <v>51</v>
      </c>
      <c r="D248" t="s">
        <v>36</v>
      </c>
      <c r="E248">
        <v>2187.38</v>
      </c>
      <c r="F248">
        <v>1365.22</v>
      </c>
      <c r="G248">
        <v>822.16</v>
      </c>
      <c r="H248">
        <v>952</v>
      </c>
      <c r="I248">
        <v>133</v>
      </c>
    </row>
    <row r="249" spans="1:9" x14ac:dyDescent="0.3">
      <c r="A249" t="s">
        <v>50</v>
      </c>
      <c r="B249" t="s">
        <v>14</v>
      </c>
      <c r="C249" t="s">
        <v>54</v>
      </c>
      <c r="D249" t="s">
        <v>36</v>
      </c>
      <c r="E249">
        <v>3430.4</v>
      </c>
      <c r="F249">
        <v>1978.23</v>
      </c>
      <c r="G249">
        <v>1452.17</v>
      </c>
      <c r="H249">
        <v>560</v>
      </c>
      <c r="I249">
        <v>231</v>
      </c>
    </row>
    <row r="250" spans="1:9" x14ac:dyDescent="0.3">
      <c r="A250" t="s">
        <v>29</v>
      </c>
      <c r="B250" t="s">
        <v>22</v>
      </c>
      <c r="C250" t="s">
        <v>32</v>
      </c>
      <c r="D250" t="s">
        <v>17</v>
      </c>
      <c r="E250">
        <v>8419.6200000000008</v>
      </c>
      <c r="F250">
        <v>3366.95</v>
      </c>
      <c r="G250">
        <v>5052.67</v>
      </c>
      <c r="H250">
        <v>755</v>
      </c>
      <c r="I250">
        <v>687</v>
      </c>
    </row>
    <row r="251" spans="1:9" x14ac:dyDescent="0.3">
      <c r="A251" t="s">
        <v>52</v>
      </c>
      <c r="B251" t="s">
        <v>19</v>
      </c>
      <c r="C251" t="s">
        <v>39</v>
      </c>
      <c r="D251" t="s">
        <v>34</v>
      </c>
      <c r="E251">
        <v>14133.51</v>
      </c>
      <c r="F251">
        <v>3326.85</v>
      </c>
      <c r="G251">
        <v>10806.66</v>
      </c>
      <c r="H251">
        <v>252</v>
      </c>
      <c r="I251">
        <v>93</v>
      </c>
    </row>
    <row r="252" spans="1:9" x14ac:dyDescent="0.3">
      <c r="A252" t="s">
        <v>27</v>
      </c>
      <c r="B252" t="s">
        <v>14</v>
      </c>
      <c r="C252" t="s">
        <v>15</v>
      </c>
      <c r="D252" t="s">
        <v>21</v>
      </c>
      <c r="E252">
        <v>527.44000000000005</v>
      </c>
      <c r="F252">
        <v>153.1</v>
      </c>
      <c r="G252">
        <v>374.34</v>
      </c>
      <c r="H252">
        <v>307</v>
      </c>
      <c r="I252">
        <v>124</v>
      </c>
    </row>
    <row r="253" spans="1:9" x14ac:dyDescent="0.3">
      <c r="A253" t="s">
        <v>52</v>
      </c>
      <c r="B253" t="s">
        <v>14</v>
      </c>
      <c r="C253" t="s">
        <v>44</v>
      </c>
      <c r="D253" t="s">
        <v>21</v>
      </c>
      <c r="E253">
        <v>3410.68</v>
      </c>
      <c r="F253">
        <v>1908.08</v>
      </c>
      <c r="G253">
        <v>1502.6</v>
      </c>
      <c r="H253">
        <v>822</v>
      </c>
      <c r="I253">
        <v>803</v>
      </c>
    </row>
    <row r="254" spans="1:9" x14ac:dyDescent="0.3">
      <c r="A254" t="s">
        <v>29</v>
      </c>
      <c r="B254" t="s">
        <v>22</v>
      </c>
      <c r="C254" t="s">
        <v>53</v>
      </c>
      <c r="D254" t="s">
        <v>34</v>
      </c>
      <c r="E254">
        <v>2343.36</v>
      </c>
      <c r="F254">
        <v>1456.76</v>
      </c>
      <c r="G254">
        <v>886.6</v>
      </c>
      <c r="H254">
        <v>913</v>
      </c>
      <c r="I254">
        <v>727</v>
      </c>
    </row>
    <row r="255" spans="1:9" x14ac:dyDescent="0.3">
      <c r="A255" t="s">
        <v>50</v>
      </c>
      <c r="B255" t="s">
        <v>19</v>
      </c>
      <c r="C255" t="s">
        <v>26</v>
      </c>
      <c r="D255" t="s">
        <v>12</v>
      </c>
      <c r="E255">
        <v>2230.14</v>
      </c>
      <c r="F255">
        <v>877.12</v>
      </c>
      <c r="G255">
        <v>1353.02</v>
      </c>
      <c r="H255">
        <v>326</v>
      </c>
      <c r="I255">
        <v>63</v>
      </c>
    </row>
    <row r="256" spans="1:9" x14ac:dyDescent="0.3">
      <c r="A256" t="s">
        <v>40</v>
      </c>
      <c r="B256" t="s">
        <v>24</v>
      </c>
      <c r="C256" t="s">
        <v>46</v>
      </c>
      <c r="D256" t="s">
        <v>21</v>
      </c>
      <c r="E256">
        <v>13706.84</v>
      </c>
      <c r="F256">
        <v>3585.12</v>
      </c>
      <c r="G256">
        <v>10121.719999999999</v>
      </c>
      <c r="H256">
        <v>947</v>
      </c>
      <c r="I256">
        <v>714</v>
      </c>
    </row>
    <row r="257" spans="1:9" x14ac:dyDescent="0.3">
      <c r="A257" t="s">
        <v>45</v>
      </c>
      <c r="B257" t="s">
        <v>24</v>
      </c>
      <c r="C257" t="s">
        <v>48</v>
      </c>
      <c r="D257" t="s">
        <v>17</v>
      </c>
      <c r="E257">
        <v>9027.9</v>
      </c>
      <c r="F257">
        <v>2690.23</v>
      </c>
      <c r="G257">
        <v>6337.67</v>
      </c>
      <c r="H257">
        <v>551</v>
      </c>
      <c r="I257">
        <v>40</v>
      </c>
    </row>
    <row r="258" spans="1:9" x14ac:dyDescent="0.3">
      <c r="A258" t="s">
        <v>45</v>
      </c>
      <c r="B258" t="s">
        <v>19</v>
      </c>
      <c r="C258" t="s">
        <v>20</v>
      </c>
      <c r="D258" t="s">
        <v>36</v>
      </c>
      <c r="E258">
        <v>5457.92</v>
      </c>
      <c r="F258">
        <v>2084.6999999999998</v>
      </c>
      <c r="G258">
        <v>3373.22</v>
      </c>
      <c r="H258">
        <v>901</v>
      </c>
      <c r="I258">
        <v>115</v>
      </c>
    </row>
    <row r="259" spans="1:9" x14ac:dyDescent="0.3">
      <c r="A259" t="s">
        <v>29</v>
      </c>
      <c r="B259" t="s">
        <v>14</v>
      </c>
      <c r="C259" t="s">
        <v>44</v>
      </c>
      <c r="D259" t="s">
        <v>36</v>
      </c>
      <c r="E259">
        <v>5242</v>
      </c>
      <c r="F259">
        <v>1678.12</v>
      </c>
      <c r="G259">
        <v>3563.88</v>
      </c>
      <c r="H259">
        <v>599</v>
      </c>
      <c r="I259">
        <v>218</v>
      </c>
    </row>
    <row r="260" spans="1:9" x14ac:dyDescent="0.3">
      <c r="A260" t="s">
        <v>16</v>
      </c>
      <c r="B260" t="s">
        <v>22</v>
      </c>
      <c r="C260" t="s">
        <v>32</v>
      </c>
      <c r="D260" t="s">
        <v>36</v>
      </c>
      <c r="E260">
        <v>6077.81</v>
      </c>
      <c r="F260">
        <v>3351.36</v>
      </c>
      <c r="G260">
        <v>2726.45</v>
      </c>
      <c r="H260">
        <v>82</v>
      </c>
      <c r="I260">
        <v>72</v>
      </c>
    </row>
    <row r="261" spans="1:9" x14ac:dyDescent="0.3">
      <c r="A261" t="s">
        <v>50</v>
      </c>
      <c r="B261" t="s">
        <v>24</v>
      </c>
      <c r="C261" t="s">
        <v>51</v>
      </c>
      <c r="D261" t="s">
        <v>36</v>
      </c>
      <c r="E261">
        <v>14616.85</v>
      </c>
      <c r="F261">
        <v>5898.94</v>
      </c>
      <c r="G261">
        <v>8717.91</v>
      </c>
      <c r="H261">
        <v>91</v>
      </c>
      <c r="I261">
        <v>40</v>
      </c>
    </row>
    <row r="262" spans="1:9" x14ac:dyDescent="0.3">
      <c r="A262" t="s">
        <v>43</v>
      </c>
      <c r="B262" t="s">
        <v>19</v>
      </c>
      <c r="C262" t="s">
        <v>39</v>
      </c>
      <c r="D262" t="s">
        <v>21</v>
      </c>
      <c r="E262">
        <v>10947.72</v>
      </c>
      <c r="F262">
        <v>4748.53</v>
      </c>
      <c r="G262">
        <v>6199.19</v>
      </c>
      <c r="H262">
        <v>219</v>
      </c>
      <c r="I262">
        <v>136</v>
      </c>
    </row>
    <row r="263" spans="1:9" x14ac:dyDescent="0.3">
      <c r="A263" t="s">
        <v>38</v>
      </c>
      <c r="B263" t="s">
        <v>19</v>
      </c>
      <c r="C263" t="s">
        <v>28</v>
      </c>
      <c r="D263" t="s">
        <v>34</v>
      </c>
      <c r="E263">
        <v>13213.94</v>
      </c>
      <c r="F263">
        <v>4891.26</v>
      </c>
      <c r="G263">
        <v>8322.68</v>
      </c>
      <c r="H263">
        <v>275</v>
      </c>
      <c r="I263">
        <v>75</v>
      </c>
    </row>
    <row r="264" spans="1:9" x14ac:dyDescent="0.3">
      <c r="A264" t="s">
        <v>52</v>
      </c>
      <c r="B264" t="s">
        <v>22</v>
      </c>
      <c r="C264" t="s">
        <v>32</v>
      </c>
      <c r="D264" t="s">
        <v>12</v>
      </c>
      <c r="E264">
        <v>8673.39</v>
      </c>
      <c r="F264">
        <v>4952.78</v>
      </c>
      <c r="G264">
        <v>3720.61</v>
      </c>
      <c r="H264">
        <v>466</v>
      </c>
      <c r="I264">
        <v>287</v>
      </c>
    </row>
    <row r="265" spans="1:9" x14ac:dyDescent="0.3">
      <c r="A265" t="s">
        <v>50</v>
      </c>
      <c r="B265" t="s">
        <v>19</v>
      </c>
      <c r="C265" t="s">
        <v>26</v>
      </c>
      <c r="D265" t="s">
        <v>12</v>
      </c>
      <c r="E265">
        <v>8880.49</v>
      </c>
      <c r="F265">
        <v>2020.23</v>
      </c>
      <c r="G265">
        <v>6860.26</v>
      </c>
      <c r="H265">
        <v>527</v>
      </c>
      <c r="I265">
        <v>172</v>
      </c>
    </row>
    <row r="266" spans="1:9" x14ac:dyDescent="0.3">
      <c r="A266" t="s">
        <v>40</v>
      </c>
      <c r="B266" t="s">
        <v>24</v>
      </c>
      <c r="C266" t="s">
        <v>48</v>
      </c>
      <c r="D266" t="s">
        <v>34</v>
      </c>
      <c r="E266">
        <v>8498.4599999999991</v>
      </c>
      <c r="F266">
        <v>2262.04</v>
      </c>
      <c r="G266">
        <v>6236.42</v>
      </c>
      <c r="H266">
        <v>254</v>
      </c>
      <c r="I266">
        <v>87</v>
      </c>
    </row>
    <row r="267" spans="1:9" x14ac:dyDescent="0.3">
      <c r="A267" t="s">
        <v>52</v>
      </c>
      <c r="B267" t="s">
        <v>10</v>
      </c>
      <c r="C267" t="s">
        <v>35</v>
      </c>
      <c r="D267" t="s">
        <v>21</v>
      </c>
      <c r="E267">
        <v>12358.56</v>
      </c>
      <c r="F267">
        <v>5928.05</v>
      </c>
      <c r="G267">
        <v>6430.51</v>
      </c>
      <c r="H267">
        <v>504</v>
      </c>
      <c r="I267">
        <v>481</v>
      </c>
    </row>
    <row r="268" spans="1:9" x14ac:dyDescent="0.3">
      <c r="A268" t="s">
        <v>45</v>
      </c>
      <c r="B268" t="s">
        <v>10</v>
      </c>
      <c r="C268" t="s">
        <v>35</v>
      </c>
      <c r="D268" t="s">
        <v>34</v>
      </c>
      <c r="E268">
        <v>13587.69</v>
      </c>
      <c r="F268">
        <v>6163.7</v>
      </c>
      <c r="G268">
        <v>7423.99</v>
      </c>
      <c r="H268">
        <v>121</v>
      </c>
      <c r="I268">
        <v>83</v>
      </c>
    </row>
    <row r="269" spans="1:9" x14ac:dyDescent="0.3">
      <c r="A269" t="s">
        <v>18</v>
      </c>
      <c r="B269" t="s">
        <v>24</v>
      </c>
      <c r="C269" t="s">
        <v>33</v>
      </c>
      <c r="D269" t="s">
        <v>12</v>
      </c>
      <c r="E269">
        <v>6244.45</v>
      </c>
      <c r="F269">
        <v>3460.36</v>
      </c>
      <c r="G269">
        <v>2784.09</v>
      </c>
      <c r="H269">
        <v>737</v>
      </c>
      <c r="I269">
        <v>470</v>
      </c>
    </row>
    <row r="270" spans="1:9" x14ac:dyDescent="0.3">
      <c r="A270" t="s">
        <v>43</v>
      </c>
      <c r="B270" t="s">
        <v>22</v>
      </c>
      <c r="C270" t="s">
        <v>42</v>
      </c>
      <c r="D270" t="s">
        <v>21</v>
      </c>
      <c r="E270">
        <v>5815.94</v>
      </c>
      <c r="F270">
        <v>3407.67</v>
      </c>
      <c r="G270">
        <v>2408.27</v>
      </c>
      <c r="H270">
        <v>528</v>
      </c>
      <c r="I270">
        <v>376</v>
      </c>
    </row>
    <row r="271" spans="1:9" x14ac:dyDescent="0.3">
      <c r="A271" t="s">
        <v>29</v>
      </c>
      <c r="B271" t="s">
        <v>19</v>
      </c>
      <c r="C271" t="s">
        <v>39</v>
      </c>
      <c r="D271" t="s">
        <v>17</v>
      </c>
      <c r="E271">
        <v>13998.22</v>
      </c>
      <c r="F271">
        <v>8742.8700000000008</v>
      </c>
      <c r="G271">
        <v>5255.35</v>
      </c>
      <c r="H271">
        <v>193</v>
      </c>
      <c r="I271">
        <v>186</v>
      </c>
    </row>
    <row r="272" spans="1:9" x14ac:dyDescent="0.3">
      <c r="A272" t="s">
        <v>45</v>
      </c>
      <c r="B272" t="s">
        <v>14</v>
      </c>
      <c r="C272" t="s">
        <v>55</v>
      </c>
      <c r="D272" t="s">
        <v>17</v>
      </c>
      <c r="E272">
        <v>5213.8999999999996</v>
      </c>
      <c r="F272">
        <v>1938.28</v>
      </c>
      <c r="G272">
        <v>3275.62</v>
      </c>
      <c r="H272">
        <v>224</v>
      </c>
      <c r="I272">
        <v>139</v>
      </c>
    </row>
    <row r="273" spans="1:9" x14ac:dyDescent="0.3">
      <c r="A273" t="s">
        <v>52</v>
      </c>
      <c r="B273" t="s">
        <v>19</v>
      </c>
      <c r="C273" t="s">
        <v>39</v>
      </c>
      <c r="D273" t="s">
        <v>34</v>
      </c>
      <c r="E273">
        <v>5516.95</v>
      </c>
      <c r="F273">
        <v>2747.25</v>
      </c>
      <c r="G273">
        <v>2769.7</v>
      </c>
      <c r="H273">
        <v>574</v>
      </c>
      <c r="I273">
        <v>333</v>
      </c>
    </row>
    <row r="274" spans="1:9" x14ac:dyDescent="0.3">
      <c r="A274" t="s">
        <v>52</v>
      </c>
      <c r="B274" t="s">
        <v>19</v>
      </c>
      <c r="C274" t="s">
        <v>20</v>
      </c>
      <c r="D274" t="s">
        <v>17</v>
      </c>
      <c r="E274">
        <v>12564.47</v>
      </c>
      <c r="F274">
        <v>3531.34</v>
      </c>
      <c r="G274">
        <v>9033.1299999999992</v>
      </c>
      <c r="H274">
        <v>104</v>
      </c>
      <c r="I274">
        <v>71</v>
      </c>
    </row>
    <row r="275" spans="1:9" x14ac:dyDescent="0.3">
      <c r="A275" t="s">
        <v>38</v>
      </c>
      <c r="B275" t="s">
        <v>22</v>
      </c>
      <c r="C275" t="s">
        <v>42</v>
      </c>
      <c r="D275" t="s">
        <v>36</v>
      </c>
      <c r="E275">
        <v>4095.68</v>
      </c>
      <c r="F275">
        <v>1744.44</v>
      </c>
      <c r="G275">
        <v>2351.2399999999998</v>
      </c>
      <c r="H275">
        <v>421</v>
      </c>
      <c r="I275">
        <v>191</v>
      </c>
    </row>
    <row r="276" spans="1:9" x14ac:dyDescent="0.3">
      <c r="A276" t="s">
        <v>38</v>
      </c>
      <c r="B276" t="s">
        <v>22</v>
      </c>
      <c r="C276" t="s">
        <v>53</v>
      </c>
      <c r="D276" t="s">
        <v>12</v>
      </c>
      <c r="E276">
        <v>14619.85</v>
      </c>
      <c r="F276">
        <v>7728.62</v>
      </c>
      <c r="G276">
        <v>6891.23</v>
      </c>
      <c r="H276">
        <v>389</v>
      </c>
      <c r="I276">
        <v>32</v>
      </c>
    </row>
    <row r="277" spans="1:9" x14ac:dyDescent="0.3">
      <c r="A277" t="s">
        <v>9</v>
      </c>
      <c r="B277" t="s">
        <v>24</v>
      </c>
      <c r="C277" t="s">
        <v>46</v>
      </c>
      <c r="D277" t="s">
        <v>36</v>
      </c>
      <c r="E277">
        <v>10123.48</v>
      </c>
      <c r="F277">
        <v>6335.3</v>
      </c>
      <c r="G277">
        <v>3788.18</v>
      </c>
      <c r="H277">
        <v>755</v>
      </c>
      <c r="I277">
        <v>141</v>
      </c>
    </row>
    <row r="278" spans="1:9" x14ac:dyDescent="0.3">
      <c r="A278" t="s">
        <v>13</v>
      </c>
      <c r="B278" t="s">
        <v>24</v>
      </c>
      <c r="C278" t="s">
        <v>25</v>
      </c>
      <c r="D278" t="s">
        <v>21</v>
      </c>
      <c r="E278">
        <v>5731.66</v>
      </c>
      <c r="F278">
        <v>2988.51</v>
      </c>
      <c r="G278">
        <v>2743.15</v>
      </c>
      <c r="H278">
        <v>225</v>
      </c>
      <c r="I278">
        <v>223</v>
      </c>
    </row>
    <row r="279" spans="1:9" x14ac:dyDescent="0.3">
      <c r="A279" t="s">
        <v>27</v>
      </c>
      <c r="B279" t="s">
        <v>10</v>
      </c>
      <c r="C279" t="s">
        <v>49</v>
      </c>
      <c r="D279" t="s">
        <v>12</v>
      </c>
      <c r="E279">
        <v>5815.44</v>
      </c>
      <c r="F279">
        <v>3482.38</v>
      </c>
      <c r="G279">
        <v>2333.06</v>
      </c>
      <c r="H279">
        <v>982</v>
      </c>
      <c r="I279">
        <v>783</v>
      </c>
    </row>
    <row r="280" spans="1:9" x14ac:dyDescent="0.3">
      <c r="A280" t="s">
        <v>29</v>
      </c>
      <c r="B280" t="s">
        <v>19</v>
      </c>
      <c r="C280" t="s">
        <v>20</v>
      </c>
      <c r="D280" t="s">
        <v>34</v>
      </c>
      <c r="E280">
        <v>14507.48</v>
      </c>
      <c r="F280">
        <v>3445.19</v>
      </c>
      <c r="G280">
        <v>11062.29</v>
      </c>
      <c r="H280">
        <v>684</v>
      </c>
      <c r="I280">
        <v>469</v>
      </c>
    </row>
    <row r="281" spans="1:9" x14ac:dyDescent="0.3">
      <c r="A281" t="s">
        <v>9</v>
      </c>
      <c r="B281" t="s">
        <v>22</v>
      </c>
      <c r="C281" t="s">
        <v>23</v>
      </c>
      <c r="D281" t="s">
        <v>34</v>
      </c>
      <c r="E281">
        <v>4639.93</v>
      </c>
      <c r="F281">
        <v>954.64</v>
      </c>
      <c r="G281">
        <v>3685.29</v>
      </c>
      <c r="H281">
        <v>687</v>
      </c>
      <c r="I281">
        <v>476</v>
      </c>
    </row>
    <row r="282" spans="1:9" x14ac:dyDescent="0.3">
      <c r="A282" t="s">
        <v>45</v>
      </c>
      <c r="B282" t="s">
        <v>10</v>
      </c>
      <c r="C282" t="s">
        <v>30</v>
      </c>
      <c r="D282" t="s">
        <v>34</v>
      </c>
      <c r="E282">
        <v>11843.2</v>
      </c>
      <c r="F282">
        <v>7646.89</v>
      </c>
      <c r="G282">
        <v>4196.3100000000004</v>
      </c>
      <c r="H282">
        <v>812</v>
      </c>
      <c r="I282">
        <v>138</v>
      </c>
    </row>
    <row r="283" spans="1:9" x14ac:dyDescent="0.3">
      <c r="A283" t="s">
        <v>16</v>
      </c>
      <c r="B283" t="s">
        <v>19</v>
      </c>
      <c r="C283" t="s">
        <v>31</v>
      </c>
      <c r="D283" t="s">
        <v>34</v>
      </c>
      <c r="E283">
        <v>3634.98</v>
      </c>
      <c r="F283">
        <v>1832.14</v>
      </c>
      <c r="G283">
        <v>1802.84</v>
      </c>
      <c r="H283">
        <v>443</v>
      </c>
      <c r="I283">
        <v>235</v>
      </c>
    </row>
    <row r="284" spans="1:9" x14ac:dyDescent="0.3">
      <c r="A284" t="s">
        <v>52</v>
      </c>
      <c r="B284" t="s">
        <v>22</v>
      </c>
      <c r="C284" t="s">
        <v>23</v>
      </c>
      <c r="D284" t="s">
        <v>17</v>
      </c>
      <c r="E284">
        <v>11461.44</v>
      </c>
      <c r="F284">
        <v>7295.24</v>
      </c>
      <c r="G284">
        <v>4166.2</v>
      </c>
      <c r="H284">
        <v>81</v>
      </c>
      <c r="I284">
        <v>71</v>
      </c>
    </row>
    <row r="285" spans="1:9" x14ac:dyDescent="0.3">
      <c r="A285" t="s">
        <v>52</v>
      </c>
      <c r="B285" t="s">
        <v>14</v>
      </c>
      <c r="C285" t="s">
        <v>55</v>
      </c>
      <c r="D285" t="s">
        <v>12</v>
      </c>
      <c r="E285">
        <v>631.91</v>
      </c>
      <c r="F285">
        <v>228.2</v>
      </c>
      <c r="G285">
        <v>403.71</v>
      </c>
      <c r="H285">
        <v>462</v>
      </c>
      <c r="I285">
        <v>404</v>
      </c>
    </row>
    <row r="286" spans="1:9" x14ac:dyDescent="0.3">
      <c r="A286" t="s">
        <v>18</v>
      </c>
      <c r="B286" t="s">
        <v>24</v>
      </c>
      <c r="C286" t="s">
        <v>51</v>
      </c>
      <c r="D286" t="s">
        <v>12</v>
      </c>
      <c r="E286">
        <v>4385.6899999999996</v>
      </c>
      <c r="F286">
        <v>1405.37</v>
      </c>
      <c r="G286">
        <v>2980.32</v>
      </c>
      <c r="H286">
        <v>334</v>
      </c>
      <c r="I286">
        <v>169</v>
      </c>
    </row>
    <row r="287" spans="1:9" x14ac:dyDescent="0.3">
      <c r="A287" t="s">
        <v>38</v>
      </c>
      <c r="B287" t="s">
        <v>10</v>
      </c>
      <c r="C287" t="s">
        <v>49</v>
      </c>
      <c r="D287" t="s">
        <v>34</v>
      </c>
      <c r="E287">
        <v>6745.3</v>
      </c>
      <c r="F287">
        <v>4018.81</v>
      </c>
      <c r="G287">
        <v>2726.49</v>
      </c>
      <c r="H287">
        <v>218</v>
      </c>
      <c r="I287">
        <v>128</v>
      </c>
    </row>
    <row r="288" spans="1:9" x14ac:dyDescent="0.3">
      <c r="A288" t="s">
        <v>13</v>
      </c>
      <c r="B288" t="s">
        <v>10</v>
      </c>
      <c r="C288" t="s">
        <v>47</v>
      </c>
      <c r="D288" t="s">
        <v>34</v>
      </c>
      <c r="E288">
        <v>11918.83</v>
      </c>
      <c r="F288">
        <v>6953.21</v>
      </c>
      <c r="G288">
        <v>4965.62</v>
      </c>
      <c r="H288">
        <v>705</v>
      </c>
      <c r="I288">
        <v>22</v>
      </c>
    </row>
    <row r="289" spans="1:9" x14ac:dyDescent="0.3">
      <c r="A289" t="s">
        <v>38</v>
      </c>
      <c r="B289" t="s">
        <v>22</v>
      </c>
      <c r="C289" t="s">
        <v>32</v>
      </c>
      <c r="D289" t="s">
        <v>21</v>
      </c>
      <c r="E289">
        <v>9477.35</v>
      </c>
      <c r="F289">
        <v>3828.04</v>
      </c>
      <c r="G289">
        <v>5649.31</v>
      </c>
      <c r="H289">
        <v>999</v>
      </c>
      <c r="I289">
        <v>648</v>
      </c>
    </row>
    <row r="290" spans="1:9" x14ac:dyDescent="0.3">
      <c r="A290" t="s">
        <v>38</v>
      </c>
      <c r="B290" t="s">
        <v>22</v>
      </c>
      <c r="C290" t="s">
        <v>53</v>
      </c>
      <c r="D290" t="s">
        <v>36</v>
      </c>
      <c r="E290">
        <v>4752.6400000000003</v>
      </c>
      <c r="F290">
        <v>2066.52</v>
      </c>
      <c r="G290">
        <v>2686.12</v>
      </c>
      <c r="H290">
        <v>338</v>
      </c>
      <c r="I290">
        <v>115</v>
      </c>
    </row>
    <row r="291" spans="1:9" x14ac:dyDescent="0.3">
      <c r="A291" t="s">
        <v>29</v>
      </c>
      <c r="B291" t="s">
        <v>22</v>
      </c>
      <c r="C291" t="s">
        <v>42</v>
      </c>
      <c r="D291" t="s">
        <v>34</v>
      </c>
      <c r="E291">
        <v>1967.68</v>
      </c>
      <c r="F291">
        <v>580.20000000000005</v>
      </c>
      <c r="G291">
        <v>1387.48</v>
      </c>
      <c r="H291">
        <v>95</v>
      </c>
      <c r="I291">
        <v>26</v>
      </c>
    </row>
    <row r="292" spans="1:9" x14ac:dyDescent="0.3">
      <c r="A292" t="s">
        <v>52</v>
      </c>
      <c r="B292" t="s">
        <v>22</v>
      </c>
      <c r="C292" t="s">
        <v>53</v>
      </c>
      <c r="D292" t="s">
        <v>12</v>
      </c>
      <c r="E292">
        <v>11145.1</v>
      </c>
      <c r="F292">
        <v>4117.4799999999996</v>
      </c>
      <c r="G292">
        <v>7027.62</v>
      </c>
      <c r="H292">
        <v>254</v>
      </c>
      <c r="I292">
        <v>253</v>
      </c>
    </row>
    <row r="293" spans="1:9" x14ac:dyDescent="0.3">
      <c r="A293" t="s">
        <v>52</v>
      </c>
      <c r="B293" t="s">
        <v>22</v>
      </c>
      <c r="C293" t="s">
        <v>42</v>
      </c>
      <c r="D293" t="s">
        <v>12</v>
      </c>
      <c r="E293">
        <v>11133.42</v>
      </c>
      <c r="F293">
        <v>7231.87</v>
      </c>
      <c r="G293">
        <v>3901.55</v>
      </c>
      <c r="H293">
        <v>256</v>
      </c>
      <c r="I293">
        <v>61</v>
      </c>
    </row>
    <row r="294" spans="1:9" x14ac:dyDescent="0.3">
      <c r="A294" t="s">
        <v>38</v>
      </c>
      <c r="B294" t="s">
        <v>19</v>
      </c>
      <c r="C294" t="s">
        <v>20</v>
      </c>
      <c r="D294" t="s">
        <v>17</v>
      </c>
      <c r="E294">
        <v>14536.28</v>
      </c>
      <c r="F294">
        <v>5118.03</v>
      </c>
      <c r="G294">
        <v>9418.25</v>
      </c>
      <c r="H294">
        <v>451</v>
      </c>
      <c r="I294">
        <v>285</v>
      </c>
    </row>
    <row r="295" spans="1:9" x14ac:dyDescent="0.3">
      <c r="A295" t="s">
        <v>29</v>
      </c>
      <c r="B295" t="s">
        <v>22</v>
      </c>
      <c r="C295" t="s">
        <v>32</v>
      </c>
      <c r="D295" t="s">
        <v>21</v>
      </c>
      <c r="E295">
        <v>11086.65</v>
      </c>
      <c r="F295">
        <v>3478.79</v>
      </c>
      <c r="G295">
        <v>7607.86</v>
      </c>
      <c r="H295">
        <v>117</v>
      </c>
      <c r="I295">
        <v>86</v>
      </c>
    </row>
    <row r="296" spans="1:9" x14ac:dyDescent="0.3">
      <c r="A296" t="s">
        <v>50</v>
      </c>
      <c r="B296" t="s">
        <v>14</v>
      </c>
      <c r="C296" t="s">
        <v>55</v>
      </c>
      <c r="D296" t="s">
        <v>34</v>
      </c>
      <c r="E296">
        <v>14115.84</v>
      </c>
      <c r="F296">
        <v>7284.98</v>
      </c>
      <c r="G296">
        <v>6830.86</v>
      </c>
      <c r="H296">
        <v>472</v>
      </c>
      <c r="I296">
        <v>144</v>
      </c>
    </row>
    <row r="297" spans="1:9" x14ac:dyDescent="0.3">
      <c r="A297" t="s">
        <v>29</v>
      </c>
      <c r="B297" t="s">
        <v>19</v>
      </c>
      <c r="C297" t="s">
        <v>28</v>
      </c>
      <c r="D297" t="s">
        <v>21</v>
      </c>
      <c r="E297">
        <v>11611.17</v>
      </c>
      <c r="F297">
        <v>4394.04</v>
      </c>
      <c r="G297">
        <v>7217.13</v>
      </c>
      <c r="H297">
        <v>946</v>
      </c>
      <c r="I297">
        <v>190</v>
      </c>
    </row>
    <row r="298" spans="1:9" x14ac:dyDescent="0.3">
      <c r="A298" t="s">
        <v>40</v>
      </c>
      <c r="B298" t="s">
        <v>19</v>
      </c>
      <c r="C298" t="s">
        <v>26</v>
      </c>
      <c r="D298" t="s">
        <v>12</v>
      </c>
      <c r="E298">
        <v>11209</v>
      </c>
      <c r="F298">
        <v>5495.29</v>
      </c>
      <c r="G298">
        <v>5713.71</v>
      </c>
      <c r="H298">
        <v>112</v>
      </c>
      <c r="I298">
        <v>102</v>
      </c>
    </row>
    <row r="299" spans="1:9" x14ac:dyDescent="0.3">
      <c r="A299" t="s">
        <v>16</v>
      </c>
      <c r="B299" t="s">
        <v>14</v>
      </c>
      <c r="C299" t="s">
        <v>15</v>
      </c>
      <c r="D299" t="s">
        <v>17</v>
      </c>
      <c r="E299">
        <v>12521.58</v>
      </c>
      <c r="F299">
        <v>6189.23</v>
      </c>
      <c r="G299">
        <v>6332.35</v>
      </c>
      <c r="H299">
        <v>304</v>
      </c>
      <c r="I299">
        <v>261</v>
      </c>
    </row>
    <row r="300" spans="1:9" x14ac:dyDescent="0.3">
      <c r="A300" t="s">
        <v>43</v>
      </c>
      <c r="B300" t="s">
        <v>14</v>
      </c>
      <c r="C300" t="s">
        <v>55</v>
      </c>
      <c r="D300" t="s">
        <v>17</v>
      </c>
      <c r="E300">
        <v>533.92999999999995</v>
      </c>
      <c r="F300">
        <v>159.18</v>
      </c>
      <c r="G300">
        <v>374.75</v>
      </c>
      <c r="H300">
        <v>869</v>
      </c>
      <c r="I300">
        <v>862</v>
      </c>
    </row>
    <row r="301" spans="1:9" x14ac:dyDescent="0.3">
      <c r="A301" t="s">
        <v>45</v>
      </c>
      <c r="B301" t="s">
        <v>10</v>
      </c>
      <c r="C301" t="s">
        <v>47</v>
      </c>
      <c r="D301" t="s">
        <v>21</v>
      </c>
      <c r="E301">
        <v>2932.77</v>
      </c>
      <c r="F301">
        <v>1861.71</v>
      </c>
      <c r="G301">
        <v>1071.06</v>
      </c>
      <c r="H301">
        <v>726</v>
      </c>
      <c r="I301">
        <v>363</v>
      </c>
    </row>
    <row r="302" spans="1:9" x14ac:dyDescent="0.3">
      <c r="A302" t="s">
        <v>29</v>
      </c>
      <c r="B302" t="s">
        <v>10</v>
      </c>
      <c r="C302" t="s">
        <v>35</v>
      </c>
      <c r="D302" t="s">
        <v>36</v>
      </c>
      <c r="E302">
        <v>10938.58</v>
      </c>
      <c r="F302">
        <v>2250.44</v>
      </c>
      <c r="G302">
        <v>8688.14</v>
      </c>
      <c r="H302">
        <v>505</v>
      </c>
      <c r="I302">
        <v>365</v>
      </c>
    </row>
    <row r="303" spans="1:9" x14ac:dyDescent="0.3">
      <c r="A303" t="s">
        <v>9</v>
      </c>
      <c r="B303" t="s">
        <v>22</v>
      </c>
      <c r="C303" t="s">
        <v>42</v>
      </c>
      <c r="D303" t="s">
        <v>34</v>
      </c>
      <c r="E303">
        <v>10705.42</v>
      </c>
      <c r="F303">
        <v>2178.41</v>
      </c>
      <c r="G303">
        <v>8527.01</v>
      </c>
      <c r="H303">
        <v>394</v>
      </c>
      <c r="I303">
        <v>265</v>
      </c>
    </row>
    <row r="304" spans="1:9" x14ac:dyDescent="0.3">
      <c r="A304" t="s">
        <v>16</v>
      </c>
      <c r="B304" t="s">
        <v>19</v>
      </c>
      <c r="C304" t="s">
        <v>26</v>
      </c>
      <c r="D304" t="s">
        <v>17</v>
      </c>
      <c r="E304">
        <v>5604.73</v>
      </c>
      <c r="F304">
        <v>3523.37</v>
      </c>
      <c r="G304">
        <v>2081.36</v>
      </c>
      <c r="H304">
        <v>952</v>
      </c>
      <c r="I304">
        <v>756</v>
      </c>
    </row>
    <row r="305" spans="1:9" x14ac:dyDescent="0.3">
      <c r="A305" t="s">
        <v>38</v>
      </c>
      <c r="B305" t="s">
        <v>10</v>
      </c>
      <c r="C305" t="s">
        <v>30</v>
      </c>
      <c r="D305" t="s">
        <v>21</v>
      </c>
      <c r="E305">
        <v>10936.68</v>
      </c>
      <c r="F305">
        <v>4737.91</v>
      </c>
      <c r="G305">
        <v>6198.77</v>
      </c>
      <c r="H305">
        <v>811</v>
      </c>
      <c r="I305">
        <v>537</v>
      </c>
    </row>
    <row r="306" spans="1:9" x14ac:dyDescent="0.3">
      <c r="A306" t="s">
        <v>43</v>
      </c>
      <c r="B306" t="s">
        <v>24</v>
      </c>
      <c r="C306" t="s">
        <v>25</v>
      </c>
      <c r="D306" t="s">
        <v>21</v>
      </c>
      <c r="E306">
        <v>1775.66</v>
      </c>
      <c r="F306">
        <v>356.62</v>
      </c>
      <c r="G306">
        <v>1419.04</v>
      </c>
      <c r="H306">
        <v>465</v>
      </c>
      <c r="I306">
        <v>391</v>
      </c>
    </row>
    <row r="307" spans="1:9" x14ac:dyDescent="0.3">
      <c r="A307" t="s">
        <v>27</v>
      </c>
      <c r="B307" t="s">
        <v>10</v>
      </c>
      <c r="C307" t="s">
        <v>11</v>
      </c>
      <c r="D307" t="s">
        <v>34</v>
      </c>
      <c r="E307">
        <v>1544.26</v>
      </c>
      <c r="F307">
        <v>771.8</v>
      </c>
      <c r="G307">
        <v>772.46</v>
      </c>
      <c r="H307">
        <v>988</v>
      </c>
      <c r="I307">
        <v>84</v>
      </c>
    </row>
    <row r="308" spans="1:9" x14ac:dyDescent="0.3">
      <c r="A308" t="s">
        <v>9</v>
      </c>
      <c r="B308" t="s">
        <v>22</v>
      </c>
      <c r="C308" t="s">
        <v>32</v>
      </c>
      <c r="D308" t="s">
        <v>34</v>
      </c>
      <c r="E308">
        <v>14850.41</v>
      </c>
      <c r="F308">
        <v>8049.7</v>
      </c>
      <c r="G308">
        <v>6800.71</v>
      </c>
      <c r="H308">
        <v>332</v>
      </c>
      <c r="I308">
        <v>155</v>
      </c>
    </row>
    <row r="309" spans="1:9" x14ac:dyDescent="0.3">
      <c r="A309" t="s">
        <v>43</v>
      </c>
      <c r="B309" t="s">
        <v>22</v>
      </c>
      <c r="C309" t="s">
        <v>53</v>
      </c>
      <c r="D309" t="s">
        <v>12</v>
      </c>
      <c r="E309">
        <v>14193.67</v>
      </c>
      <c r="F309">
        <v>8769.2900000000009</v>
      </c>
      <c r="G309">
        <v>5424.38</v>
      </c>
      <c r="H309">
        <v>378</v>
      </c>
      <c r="I309">
        <v>88</v>
      </c>
    </row>
    <row r="310" spans="1:9" x14ac:dyDescent="0.3">
      <c r="A310" t="s">
        <v>43</v>
      </c>
      <c r="B310" t="s">
        <v>19</v>
      </c>
      <c r="C310" t="s">
        <v>39</v>
      </c>
      <c r="D310" t="s">
        <v>12</v>
      </c>
      <c r="E310">
        <v>12755.32</v>
      </c>
      <c r="F310">
        <v>6736.56</v>
      </c>
      <c r="G310">
        <v>6018.76</v>
      </c>
      <c r="H310">
        <v>875</v>
      </c>
      <c r="I310">
        <v>800</v>
      </c>
    </row>
    <row r="311" spans="1:9" x14ac:dyDescent="0.3">
      <c r="A311" t="s">
        <v>45</v>
      </c>
      <c r="B311" t="s">
        <v>19</v>
      </c>
      <c r="C311" t="s">
        <v>28</v>
      </c>
      <c r="D311" t="s">
        <v>21</v>
      </c>
      <c r="E311">
        <v>4739.5200000000004</v>
      </c>
      <c r="F311">
        <v>2734.27</v>
      </c>
      <c r="G311">
        <v>2005.25</v>
      </c>
      <c r="H311">
        <v>452</v>
      </c>
      <c r="I311">
        <v>344</v>
      </c>
    </row>
    <row r="312" spans="1:9" x14ac:dyDescent="0.3">
      <c r="A312" t="s">
        <v>45</v>
      </c>
      <c r="B312" t="s">
        <v>19</v>
      </c>
      <c r="C312" t="s">
        <v>31</v>
      </c>
      <c r="D312" t="s">
        <v>34</v>
      </c>
      <c r="E312">
        <v>11571.58</v>
      </c>
      <c r="F312">
        <v>6531.31</v>
      </c>
      <c r="G312">
        <v>5040.2700000000004</v>
      </c>
      <c r="H312">
        <v>779</v>
      </c>
      <c r="I312">
        <v>23</v>
      </c>
    </row>
    <row r="313" spans="1:9" x14ac:dyDescent="0.3">
      <c r="A313" t="s">
        <v>27</v>
      </c>
      <c r="B313" t="s">
        <v>10</v>
      </c>
      <c r="C313" t="s">
        <v>35</v>
      </c>
      <c r="D313" t="s">
        <v>36</v>
      </c>
      <c r="E313">
        <v>1944.49</v>
      </c>
      <c r="F313">
        <v>717.18</v>
      </c>
      <c r="G313">
        <v>1227.31</v>
      </c>
      <c r="H313">
        <v>182</v>
      </c>
      <c r="I313">
        <v>105</v>
      </c>
    </row>
    <row r="314" spans="1:9" x14ac:dyDescent="0.3">
      <c r="A314" t="s">
        <v>18</v>
      </c>
      <c r="B314" t="s">
        <v>22</v>
      </c>
      <c r="C314" t="s">
        <v>23</v>
      </c>
      <c r="D314" t="s">
        <v>36</v>
      </c>
      <c r="E314">
        <v>4457.76</v>
      </c>
      <c r="F314">
        <v>1977.33</v>
      </c>
      <c r="G314">
        <v>2480.4299999999998</v>
      </c>
      <c r="H314">
        <v>889</v>
      </c>
      <c r="I314">
        <v>748</v>
      </c>
    </row>
    <row r="315" spans="1:9" x14ac:dyDescent="0.3">
      <c r="A315" t="s">
        <v>38</v>
      </c>
      <c r="B315" t="s">
        <v>22</v>
      </c>
      <c r="C315" t="s">
        <v>23</v>
      </c>
      <c r="D315" t="s">
        <v>12</v>
      </c>
      <c r="E315">
        <v>7666.98</v>
      </c>
      <c r="F315">
        <v>4748.72</v>
      </c>
      <c r="G315">
        <v>2918.26</v>
      </c>
      <c r="H315">
        <v>932</v>
      </c>
      <c r="I315">
        <v>120</v>
      </c>
    </row>
    <row r="316" spans="1:9" x14ac:dyDescent="0.3">
      <c r="A316" t="s">
        <v>16</v>
      </c>
      <c r="B316" t="s">
        <v>10</v>
      </c>
      <c r="C316" t="s">
        <v>35</v>
      </c>
      <c r="D316" t="s">
        <v>21</v>
      </c>
      <c r="E316">
        <v>12668.11</v>
      </c>
      <c r="F316">
        <v>6938.89</v>
      </c>
      <c r="G316">
        <v>5729.22</v>
      </c>
      <c r="H316">
        <v>669</v>
      </c>
      <c r="I316">
        <v>102</v>
      </c>
    </row>
    <row r="317" spans="1:9" x14ac:dyDescent="0.3">
      <c r="A317" t="s">
        <v>43</v>
      </c>
      <c r="B317" t="s">
        <v>22</v>
      </c>
      <c r="C317" t="s">
        <v>41</v>
      </c>
      <c r="D317" t="s">
        <v>36</v>
      </c>
      <c r="E317">
        <v>6164.88</v>
      </c>
      <c r="F317">
        <v>2428.37</v>
      </c>
      <c r="G317">
        <v>3736.51</v>
      </c>
      <c r="H317">
        <v>50</v>
      </c>
      <c r="I317">
        <v>23</v>
      </c>
    </row>
    <row r="318" spans="1:9" x14ac:dyDescent="0.3">
      <c r="A318" t="s">
        <v>13</v>
      </c>
      <c r="B318" t="s">
        <v>24</v>
      </c>
      <c r="C318" t="s">
        <v>33</v>
      </c>
      <c r="D318" t="s">
        <v>21</v>
      </c>
      <c r="E318">
        <v>506.16</v>
      </c>
      <c r="F318">
        <v>173.5</v>
      </c>
      <c r="G318">
        <v>332.66</v>
      </c>
      <c r="H318">
        <v>887</v>
      </c>
      <c r="I318">
        <v>38</v>
      </c>
    </row>
    <row r="319" spans="1:9" x14ac:dyDescent="0.3">
      <c r="A319" t="s">
        <v>45</v>
      </c>
      <c r="B319" t="s">
        <v>10</v>
      </c>
      <c r="C319" t="s">
        <v>49</v>
      </c>
      <c r="D319" t="s">
        <v>17</v>
      </c>
      <c r="E319">
        <v>11401.32</v>
      </c>
      <c r="F319">
        <v>5480.74</v>
      </c>
      <c r="G319">
        <v>5920.58</v>
      </c>
      <c r="H319">
        <v>685</v>
      </c>
      <c r="I319">
        <v>199</v>
      </c>
    </row>
    <row r="320" spans="1:9" x14ac:dyDescent="0.3">
      <c r="A320" t="s">
        <v>50</v>
      </c>
      <c r="B320" t="s">
        <v>19</v>
      </c>
      <c r="C320" t="s">
        <v>28</v>
      </c>
      <c r="D320" t="s">
        <v>34</v>
      </c>
      <c r="E320">
        <v>5744.23</v>
      </c>
      <c r="F320">
        <v>2600.3000000000002</v>
      </c>
      <c r="G320">
        <v>3143.93</v>
      </c>
      <c r="H320">
        <v>68</v>
      </c>
      <c r="I320">
        <v>42</v>
      </c>
    </row>
    <row r="321" spans="1:9" x14ac:dyDescent="0.3">
      <c r="A321" t="s">
        <v>43</v>
      </c>
      <c r="B321" t="s">
        <v>22</v>
      </c>
      <c r="C321" t="s">
        <v>23</v>
      </c>
      <c r="D321" t="s">
        <v>12</v>
      </c>
      <c r="E321">
        <v>9095.3700000000008</v>
      </c>
      <c r="F321">
        <v>4945.83</v>
      </c>
      <c r="G321">
        <v>4149.54</v>
      </c>
      <c r="H321">
        <v>969</v>
      </c>
      <c r="I321">
        <v>312</v>
      </c>
    </row>
    <row r="322" spans="1:9" x14ac:dyDescent="0.3">
      <c r="A322" t="s">
        <v>13</v>
      </c>
      <c r="B322" t="s">
        <v>10</v>
      </c>
      <c r="C322" t="s">
        <v>35</v>
      </c>
      <c r="D322" t="s">
        <v>36</v>
      </c>
      <c r="E322">
        <v>13143.53</v>
      </c>
      <c r="F322">
        <v>6177.3</v>
      </c>
      <c r="G322">
        <v>6966.23</v>
      </c>
      <c r="H322">
        <v>181</v>
      </c>
      <c r="I322">
        <v>104</v>
      </c>
    </row>
    <row r="323" spans="1:9" x14ac:dyDescent="0.3">
      <c r="A323" t="s">
        <v>38</v>
      </c>
      <c r="B323" t="s">
        <v>19</v>
      </c>
      <c r="C323" t="s">
        <v>39</v>
      </c>
      <c r="D323" t="s">
        <v>12</v>
      </c>
      <c r="E323">
        <v>13214.56</v>
      </c>
      <c r="F323">
        <v>4453.67</v>
      </c>
      <c r="G323">
        <v>8760.89</v>
      </c>
      <c r="H323">
        <v>835</v>
      </c>
      <c r="I323">
        <v>85</v>
      </c>
    </row>
    <row r="324" spans="1:9" x14ac:dyDescent="0.3">
      <c r="A324" t="s">
        <v>13</v>
      </c>
      <c r="B324" t="s">
        <v>10</v>
      </c>
      <c r="C324" t="s">
        <v>30</v>
      </c>
      <c r="D324" t="s">
        <v>36</v>
      </c>
      <c r="E324">
        <v>9506.1299999999992</v>
      </c>
      <c r="F324">
        <v>5682.84</v>
      </c>
      <c r="G324">
        <v>3823.29</v>
      </c>
      <c r="H324">
        <v>688</v>
      </c>
      <c r="I324">
        <v>519</v>
      </c>
    </row>
    <row r="325" spans="1:9" x14ac:dyDescent="0.3">
      <c r="A325" t="s">
        <v>9</v>
      </c>
      <c r="B325" t="s">
        <v>19</v>
      </c>
      <c r="C325" t="s">
        <v>39</v>
      </c>
      <c r="D325" t="s">
        <v>17</v>
      </c>
      <c r="E325">
        <v>14259.46</v>
      </c>
      <c r="F325">
        <v>7602.68</v>
      </c>
      <c r="G325">
        <v>6656.78</v>
      </c>
      <c r="H325">
        <v>786</v>
      </c>
      <c r="I325">
        <v>468</v>
      </c>
    </row>
    <row r="326" spans="1:9" x14ac:dyDescent="0.3">
      <c r="A326" t="s">
        <v>9</v>
      </c>
      <c r="B326" t="s">
        <v>14</v>
      </c>
      <c r="C326" t="s">
        <v>37</v>
      </c>
      <c r="D326" t="s">
        <v>34</v>
      </c>
      <c r="E326">
        <v>12594.91</v>
      </c>
      <c r="F326">
        <v>2906.55</v>
      </c>
      <c r="G326">
        <v>9688.36</v>
      </c>
      <c r="H326">
        <v>605</v>
      </c>
      <c r="I326">
        <v>587</v>
      </c>
    </row>
    <row r="327" spans="1:9" x14ac:dyDescent="0.3">
      <c r="A327" t="s">
        <v>9</v>
      </c>
      <c r="B327" t="s">
        <v>14</v>
      </c>
      <c r="C327" t="s">
        <v>55</v>
      </c>
      <c r="D327" t="s">
        <v>36</v>
      </c>
      <c r="E327">
        <v>2921.97</v>
      </c>
      <c r="F327">
        <v>622.91</v>
      </c>
      <c r="G327">
        <v>2299.06</v>
      </c>
      <c r="H327">
        <v>772</v>
      </c>
      <c r="I327">
        <v>48</v>
      </c>
    </row>
    <row r="328" spans="1:9" x14ac:dyDescent="0.3">
      <c r="A328" t="s">
        <v>27</v>
      </c>
      <c r="B328" t="s">
        <v>22</v>
      </c>
      <c r="C328" t="s">
        <v>42</v>
      </c>
      <c r="D328" t="s">
        <v>36</v>
      </c>
      <c r="E328">
        <v>641.99</v>
      </c>
      <c r="F328">
        <v>194.12</v>
      </c>
      <c r="G328">
        <v>447.87</v>
      </c>
      <c r="H328">
        <v>940</v>
      </c>
      <c r="I328">
        <v>762</v>
      </c>
    </row>
    <row r="329" spans="1:9" x14ac:dyDescent="0.3">
      <c r="A329" t="s">
        <v>29</v>
      </c>
      <c r="B329" t="s">
        <v>14</v>
      </c>
      <c r="C329" t="s">
        <v>37</v>
      </c>
      <c r="D329" t="s">
        <v>12</v>
      </c>
      <c r="E329">
        <v>4850.9799999999996</v>
      </c>
      <c r="F329">
        <v>1625.39</v>
      </c>
      <c r="G329">
        <v>3225.59</v>
      </c>
      <c r="H329">
        <v>885</v>
      </c>
      <c r="I329">
        <v>627</v>
      </c>
    </row>
    <row r="330" spans="1:9" x14ac:dyDescent="0.3">
      <c r="A330" t="s">
        <v>27</v>
      </c>
      <c r="B330" t="s">
        <v>10</v>
      </c>
      <c r="C330" t="s">
        <v>35</v>
      </c>
      <c r="D330" t="s">
        <v>12</v>
      </c>
      <c r="E330">
        <v>1262.67</v>
      </c>
      <c r="F330">
        <v>576.37</v>
      </c>
      <c r="G330">
        <v>686.3</v>
      </c>
      <c r="H330">
        <v>336</v>
      </c>
      <c r="I330">
        <v>260</v>
      </c>
    </row>
    <row r="331" spans="1:9" x14ac:dyDescent="0.3">
      <c r="A331" t="s">
        <v>52</v>
      </c>
      <c r="B331" t="s">
        <v>24</v>
      </c>
      <c r="C331" t="s">
        <v>46</v>
      </c>
      <c r="D331" t="s">
        <v>21</v>
      </c>
      <c r="E331">
        <v>13361.38</v>
      </c>
      <c r="F331">
        <v>8099.97</v>
      </c>
      <c r="G331">
        <v>5261.41</v>
      </c>
      <c r="H331">
        <v>428</v>
      </c>
      <c r="I331">
        <v>375</v>
      </c>
    </row>
    <row r="332" spans="1:9" x14ac:dyDescent="0.3">
      <c r="A332" t="s">
        <v>43</v>
      </c>
      <c r="B332" t="s">
        <v>10</v>
      </c>
      <c r="C332" t="s">
        <v>47</v>
      </c>
      <c r="D332" t="s">
        <v>34</v>
      </c>
      <c r="E332">
        <v>8968.74</v>
      </c>
      <c r="F332">
        <v>3729.57</v>
      </c>
      <c r="G332">
        <v>5239.17</v>
      </c>
      <c r="H332">
        <v>855</v>
      </c>
      <c r="I332">
        <v>807</v>
      </c>
    </row>
    <row r="333" spans="1:9" x14ac:dyDescent="0.3">
      <c r="A333" t="s">
        <v>38</v>
      </c>
      <c r="B333" t="s">
        <v>19</v>
      </c>
      <c r="C333" t="s">
        <v>20</v>
      </c>
      <c r="D333" t="s">
        <v>34</v>
      </c>
      <c r="E333">
        <v>14197.88</v>
      </c>
      <c r="F333">
        <v>6195.84</v>
      </c>
      <c r="G333">
        <v>8002.04</v>
      </c>
      <c r="H333">
        <v>500</v>
      </c>
      <c r="I333">
        <v>473</v>
      </c>
    </row>
    <row r="334" spans="1:9" x14ac:dyDescent="0.3">
      <c r="A334" t="s">
        <v>50</v>
      </c>
      <c r="B334" t="s">
        <v>22</v>
      </c>
      <c r="C334" t="s">
        <v>53</v>
      </c>
      <c r="D334" t="s">
        <v>17</v>
      </c>
      <c r="E334">
        <v>13809.83</v>
      </c>
      <c r="F334">
        <v>5371.64</v>
      </c>
      <c r="G334">
        <v>8438.19</v>
      </c>
      <c r="H334">
        <v>662</v>
      </c>
      <c r="I334">
        <v>563</v>
      </c>
    </row>
    <row r="335" spans="1:9" x14ac:dyDescent="0.3">
      <c r="A335" t="s">
        <v>27</v>
      </c>
      <c r="B335" t="s">
        <v>19</v>
      </c>
      <c r="C335" t="s">
        <v>28</v>
      </c>
      <c r="D335" t="s">
        <v>36</v>
      </c>
      <c r="E335">
        <v>2071.16</v>
      </c>
      <c r="F335">
        <v>466.11</v>
      </c>
      <c r="G335">
        <v>1605.05</v>
      </c>
      <c r="H335">
        <v>222</v>
      </c>
      <c r="I335">
        <v>88</v>
      </c>
    </row>
    <row r="336" spans="1:9" x14ac:dyDescent="0.3">
      <c r="A336" t="s">
        <v>18</v>
      </c>
      <c r="B336" t="s">
        <v>24</v>
      </c>
      <c r="C336" t="s">
        <v>25</v>
      </c>
      <c r="D336" t="s">
        <v>36</v>
      </c>
      <c r="E336">
        <v>3722.54</v>
      </c>
      <c r="F336">
        <v>1705.52</v>
      </c>
      <c r="G336">
        <v>2017.02</v>
      </c>
      <c r="H336">
        <v>387</v>
      </c>
      <c r="I336">
        <v>199</v>
      </c>
    </row>
    <row r="337" spans="1:9" x14ac:dyDescent="0.3">
      <c r="A337" t="s">
        <v>9</v>
      </c>
      <c r="B337" t="s">
        <v>22</v>
      </c>
      <c r="C337" t="s">
        <v>53</v>
      </c>
      <c r="D337" t="s">
        <v>12</v>
      </c>
      <c r="E337">
        <v>11736.07</v>
      </c>
      <c r="F337">
        <v>3011.24</v>
      </c>
      <c r="G337">
        <v>8724.83</v>
      </c>
      <c r="H337">
        <v>675</v>
      </c>
      <c r="I337">
        <v>221</v>
      </c>
    </row>
    <row r="338" spans="1:9" x14ac:dyDescent="0.3">
      <c r="A338" t="s">
        <v>52</v>
      </c>
      <c r="B338" t="s">
        <v>24</v>
      </c>
      <c r="C338" t="s">
        <v>51</v>
      </c>
      <c r="D338" t="s">
        <v>34</v>
      </c>
      <c r="E338">
        <v>7482.9</v>
      </c>
      <c r="F338">
        <v>3046.41</v>
      </c>
      <c r="G338">
        <v>4436.49</v>
      </c>
      <c r="H338">
        <v>460</v>
      </c>
      <c r="I338">
        <v>65</v>
      </c>
    </row>
    <row r="339" spans="1:9" x14ac:dyDescent="0.3">
      <c r="A339" t="s">
        <v>43</v>
      </c>
      <c r="B339" t="s">
        <v>22</v>
      </c>
      <c r="C339" t="s">
        <v>23</v>
      </c>
      <c r="D339" t="s">
        <v>36</v>
      </c>
      <c r="E339">
        <v>11650.29</v>
      </c>
      <c r="F339">
        <v>4931.07</v>
      </c>
      <c r="G339">
        <v>6719.22</v>
      </c>
      <c r="H339">
        <v>675</v>
      </c>
      <c r="I339">
        <v>453</v>
      </c>
    </row>
    <row r="340" spans="1:9" x14ac:dyDescent="0.3">
      <c r="A340" t="s">
        <v>43</v>
      </c>
      <c r="B340" t="s">
        <v>10</v>
      </c>
      <c r="C340" t="s">
        <v>11</v>
      </c>
      <c r="D340" t="s">
        <v>21</v>
      </c>
      <c r="E340">
        <v>13427.99</v>
      </c>
      <c r="F340">
        <v>3703.72</v>
      </c>
      <c r="G340">
        <v>9724.27</v>
      </c>
      <c r="H340">
        <v>673</v>
      </c>
      <c r="I340">
        <v>225</v>
      </c>
    </row>
    <row r="341" spans="1:9" x14ac:dyDescent="0.3">
      <c r="A341" t="s">
        <v>13</v>
      </c>
      <c r="B341" t="s">
        <v>24</v>
      </c>
      <c r="C341" t="s">
        <v>48</v>
      </c>
      <c r="D341" t="s">
        <v>21</v>
      </c>
      <c r="E341">
        <v>4922.3100000000004</v>
      </c>
      <c r="F341">
        <v>2507.25</v>
      </c>
      <c r="G341">
        <v>2415.06</v>
      </c>
      <c r="H341">
        <v>360</v>
      </c>
      <c r="I341">
        <v>229</v>
      </c>
    </row>
    <row r="342" spans="1:9" x14ac:dyDescent="0.3">
      <c r="A342" t="s">
        <v>29</v>
      </c>
      <c r="B342" t="s">
        <v>24</v>
      </c>
      <c r="C342" t="s">
        <v>25</v>
      </c>
      <c r="D342" t="s">
        <v>12</v>
      </c>
      <c r="E342">
        <v>9156.77</v>
      </c>
      <c r="F342">
        <v>4476.5600000000004</v>
      </c>
      <c r="G342">
        <v>4680.21</v>
      </c>
      <c r="H342">
        <v>611</v>
      </c>
      <c r="I342">
        <v>240</v>
      </c>
    </row>
    <row r="343" spans="1:9" x14ac:dyDescent="0.3">
      <c r="A343" t="s">
        <v>13</v>
      </c>
      <c r="B343" t="s">
        <v>19</v>
      </c>
      <c r="C343" t="s">
        <v>28</v>
      </c>
      <c r="D343" t="s">
        <v>21</v>
      </c>
      <c r="E343">
        <v>13024.63</v>
      </c>
      <c r="F343">
        <v>8187.94</v>
      </c>
      <c r="G343">
        <v>4836.6899999999996</v>
      </c>
      <c r="H343">
        <v>788</v>
      </c>
      <c r="I343">
        <v>687</v>
      </c>
    </row>
    <row r="344" spans="1:9" x14ac:dyDescent="0.3">
      <c r="A344" t="s">
        <v>50</v>
      </c>
      <c r="B344" t="s">
        <v>10</v>
      </c>
      <c r="C344" t="s">
        <v>11</v>
      </c>
      <c r="D344" t="s">
        <v>21</v>
      </c>
      <c r="E344">
        <v>11821.86</v>
      </c>
      <c r="F344">
        <v>7075.01</v>
      </c>
      <c r="G344">
        <v>4746.8500000000004</v>
      </c>
      <c r="H344">
        <v>960</v>
      </c>
      <c r="I344">
        <v>205</v>
      </c>
    </row>
    <row r="345" spans="1:9" x14ac:dyDescent="0.3">
      <c r="A345" t="s">
        <v>13</v>
      </c>
      <c r="B345" t="s">
        <v>22</v>
      </c>
      <c r="C345" t="s">
        <v>23</v>
      </c>
      <c r="D345" t="s">
        <v>36</v>
      </c>
      <c r="E345">
        <v>7376.5</v>
      </c>
      <c r="F345">
        <v>2419.61</v>
      </c>
      <c r="G345">
        <v>4956.8900000000003</v>
      </c>
      <c r="H345">
        <v>483</v>
      </c>
      <c r="I345">
        <v>446</v>
      </c>
    </row>
    <row r="346" spans="1:9" x14ac:dyDescent="0.3">
      <c r="A346" t="s">
        <v>13</v>
      </c>
      <c r="B346" t="s">
        <v>24</v>
      </c>
      <c r="C346" t="s">
        <v>25</v>
      </c>
      <c r="D346" t="s">
        <v>36</v>
      </c>
      <c r="E346">
        <v>3765.91</v>
      </c>
      <c r="F346">
        <v>1009.81</v>
      </c>
      <c r="G346">
        <v>2756.1</v>
      </c>
      <c r="H346">
        <v>937</v>
      </c>
      <c r="I346">
        <v>633</v>
      </c>
    </row>
    <row r="347" spans="1:9" x14ac:dyDescent="0.3">
      <c r="A347" t="s">
        <v>16</v>
      </c>
      <c r="B347" t="s">
        <v>22</v>
      </c>
      <c r="C347" t="s">
        <v>42</v>
      </c>
      <c r="D347" t="s">
        <v>21</v>
      </c>
      <c r="E347">
        <v>11496.57</v>
      </c>
      <c r="F347">
        <v>4993.95</v>
      </c>
      <c r="G347">
        <v>6502.62</v>
      </c>
      <c r="H347">
        <v>668</v>
      </c>
      <c r="I347">
        <v>649</v>
      </c>
    </row>
    <row r="348" spans="1:9" x14ac:dyDescent="0.3">
      <c r="A348" t="s">
        <v>27</v>
      </c>
      <c r="B348" t="s">
        <v>19</v>
      </c>
      <c r="C348" t="s">
        <v>26</v>
      </c>
      <c r="D348" t="s">
        <v>34</v>
      </c>
      <c r="E348">
        <v>2612.7199999999998</v>
      </c>
      <c r="F348">
        <v>1317.73</v>
      </c>
      <c r="G348">
        <v>1294.99</v>
      </c>
      <c r="H348">
        <v>788</v>
      </c>
      <c r="I348">
        <v>275</v>
      </c>
    </row>
    <row r="349" spans="1:9" x14ac:dyDescent="0.3">
      <c r="A349" t="s">
        <v>40</v>
      </c>
      <c r="B349" t="s">
        <v>14</v>
      </c>
      <c r="C349" t="s">
        <v>44</v>
      </c>
      <c r="D349" t="s">
        <v>17</v>
      </c>
      <c r="E349">
        <v>12890.55</v>
      </c>
      <c r="F349">
        <v>7677.06</v>
      </c>
      <c r="G349">
        <v>5213.49</v>
      </c>
      <c r="H349">
        <v>152</v>
      </c>
      <c r="I349">
        <v>76</v>
      </c>
    </row>
    <row r="350" spans="1:9" x14ac:dyDescent="0.3">
      <c r="A350" t="s">
        <v>45</v>
      </c>
      <c r="B350" t="s">
        <v>10</v>
      </c>
      <c r="C350" t="s">
        <v>35</v>
      </c>
      <c r="D350" t="s">
        <v>34</v>
      </c>
      <c r="E350">
        <v>4455.3900000000003</v>
      </c>
      <c r="F350">
        <v>1300.1600000000001</v>
      </c>
      <c r="G350">
        <v>3155.23</v>
      </c>
      <c r="H350">
        <v>797</v>
      </c>
      <c r="I350">
        <v>594</v>
      </c>
    </row>
    <row r="351" spans="1:9" x14ac:dyDescent="0.3">
      <c r="A351" t="s">
        <v>45</v>
      </c>
      <c r="B351" t="s">
        <v>19</v>
      </c>
      <c r="C351" t="s">
        <v>26</v>
      </c>
      <c r="D351" t="s">
        <v>17</v>
      </c>
      <c r="E351">
        <v>1789.02</v>
      </c>
      <c r="F351">
        <v>909.4</v>
      </c>
      <c r="G351">
        <v>879.62</v>
      </c>
      <c r="H351">
        <v>680</v>
      </c>
      <c r="I351">
        <v>635</v>
      </c>
    </row>
    <row r="352" spans="1:9" x14ac:dyDescent="0.3">
      <c r="A352" t="s">
        <v>43</v>
      </c>
      <c r="B352" t="s">
        <v>14</v>
      </c>
      <c r="C352" t="s">
        <v>55</v>
      </c>
      <c r="D352" t="s">
        <v>21</v>
      </c>
      <c r="E352">
        <v>11346.58</v>
      </c>
      <c r="F352">
        <v>6505.84</v>
      </c>
      <c r="G352">
        <v>4840.74</v>
      </c>
      <c r="H352">
        <v>925</v>
      </c>
      <c r="I352">
        <v>555</v>
      </c>
    </row>
    <row r="353" spans="1:9" x14ac:dyDescent="0.3">
      <c r="A353" t="s">
        <v>16</v>
      </c>
      <c r="B353" t="s">
        <v>19</v>
      </c>
      <c r="C353" t="s">
        <v>39</v>
      </c>
      <c r="D353" t="s">
        <v>36</v>
      </c>
      <c r="E353">
        <v>10118.26</v>
      </c>
      <c r="F353">
        <v>3302.13</v>
      </c>
      <c r="G353">
        <v>6816.13</v>
      </c>
      <c r="H353">
        <v>519</v>
      </c>
      <c r="I353">
        <v>273</v>
      </c>
    </row>
    <row r="354" spans="1:9" x14ac:dyDescent="0.3">
      <c r="A354" t="s">
        <v>16</v>
      </c>
      <c r="B354" t="s">
        <v>19</v>
      </c>
      <c r="C354" t="s">
        <v>31</v>
      </c>
      <c r="D354" t="s">
        <v>17</v>
      </c>
      <c r="E354">
        <v>4586.76</v>
      </c>
      <c r="F354">
        <v>1187.1199999999999</v>
      </c>
      <c r="G354">
        <v>3399.64</v>
      </c>
      <c r="H354">
        <v>952</v>
      </c>
      <c r="I354">
        <v>401</v>
      </c>
    </row>
    <row r="355" spans="1:9" x14ac:dyDescent="0.3">
      <c r="A355" t="s">
        <v>45</v>
      </c>
      <c r="B355" t="s">
        <v>14</v>
      </c>
      <c r="C355" t="s">
        <v>54</v>
      </c>
      <c r="D355" t="s">
        <v>12</v>
      </c>
      <c r="E355">
        <v>14613.01</v>
      </c>
      <c r="F355">
        <v>6226.93</v>
      </c>
      <c r="G355">
        <v>8386.08</v>
      </c>
      <c r="H355">
        <v>276</v>
      </c>
      <c r="I355">
        <v>63</v>
      </c>
    </row>
    <row r="356" spans="1:9" x14ac:dyDescent="0.3">
      <c r="A356" t="s">
        <v>9</v>
      </c>
      <c r="B356" t="s">
        <v>22</v>
      </c>
      <c r="C356" t="s">
        <v>42</v>
      </c>
      <c r="D356" t="s">
        <v>17</v>
      </c>
      <c r="E356">
        <v>7107.39</v>
      </c>
      <c r="F356">
        <v>2106.17</v>
      </c>
      <c r="G356">
        <v>5001.22</v>
      </c>
      <c r="H356">
        <v>640</v>
      </c>
      <c r="I356">
        <v>366</v>
      </c>
    </row>
    <row r="357" spans="1:9" x14ac:dyDescent="0.3">
      <c r="A357" t="s">
        <v>29</v>
      </c>
      <c r="B357" t="s">
        <v>10</v>
      </c>
      <c r="C357" t="s">
        <v>35</v>
      </c>
      <c r="D357" t="s">
        <v>12</v>
      </c>
      <c r="E357">
        <v>8134.96</v>
      </c>
      <c r="F357">
        <v>2661.39</v>
      </c>
      <c r="G357">
        <v>5473.57</v>
      </c>
      <c r="H357">
        <v>288</v>
      </c>
      <c r="I357">
        <v>48</v>
      </c>
    </row>
    <row r="358" spans="1:9" x14ac:dyDescent="0.3">
      <c r="A358" t="s">
        <v>43</v>
      </c>
      <c r="B358" t="s">
        <v>10</v>
      </c>
      <c r="C358" t="s">
        <v>35</v>
      </c>
      <c r="D358" t="s">
        <v>34</v>
      </c>
      <c r="E358">
        <v>11188.91</v>
      </c>
      <c r="F358">
        <v>4039.29</v>
      </c>
      <c r="G358">
        <v>7149.62</v>
      </c>
      <c r="H358">
        <v>433</v>
      </c>
      <c r="I358">
        <v>397</v>
      </c>
    </row>
    <row r="359" spans="1:9" x14ac:dyDescent="0.3">
      <c r="A359" t="s">
        <v>43</v>
      </c>
      <c r="B359" t="s">
        <v>22</v>
      </c>
      <c r="C359" t="s">
        <v>53</v>
      </c>
      <c r="D359" t="s">
        <v>34</v>
      </c>
      <c r="E359">
        <v>6501.1</v>
      </c>
      <c r="F359">
        <v>3494.53</v>
      </c>
      <c r="G359">
        <v>3006.57</v>
      </c>
      <c r="H359">
        <v>132</v>
      </c>
      <c r="I359">
        <v>97</v>
      </c>
    </row>
    <row r="360" spans="1:9" x14ac:dyDescent="0.3">
      <c r="A360" t="s">
        <v>50</v>
      </c>
      <c r="B360" t="s">
        <v>10</v>
      </c>
      <c r="C360" t="s">
        <v>30</v>
      </c>
      <c r="D360" t="s">
        <v>34</v>
      </c>
      <c r="E360">
        <v>2615.64</v>
      </c>
      <c r="F360">
        <v>754.79</v>
      </c>
      <c r="G360">
        <v>1860.85</v>
      </c>
      <c r="H360">
        <v>646</v>
      </c>
      <c r="I360">
        <v>369</v>
      </c>
    </row>
    <row r="361" spans="1:9" x14ac:dyDescent="0.3">
      <c r="A361" t="s">
        <v>52</v>
      </c>
      <c r="B361" t="s">
        <v>24</v>
      </c>
      <c r="C361" t="s">
        <v>51</v>
      </c>
      <c r="D361" t="s">
        <v>34</v>
      </c>
      <c r="E361">
        <v>3870.09</v>
      </c>
      <c r="F361">
        <v>1404.06</v>
      </c>
      <c r="G361">
        <v>2466.0300000000002</v>
      </c>
      <c r="H361">
        <v>616</v>
      </c>
      <c r="I361">
        <v>237</v>
      </c>
    </row>
    <row r="362" spans="1:9" x14ac:dyDescent="0.3">
      <c r="A362" t="s">
        <v>38</v>
      </c>
      <c r="B362" t="s">
        <v>22</v>
      </c>
      <c r="C362" t="s">
        <v>42</v>
      </c>
      <c r="D362" t="s">
        <v>21</v>
      </c>
      <c r="E362">
        <v>6028.95</v>
      </c>
      <c r="F362">
        <v>3733.47</v>
      </c>
      <c r="G362">
        <v>2295.48</v>
      </c>
      <c r="H362">
        <v>935</v>
      </c>
      <c r="I362">
        <v>78</v>
      </c>
    </row>
    <row r="363" spans="1:9" x14ac:dyDescent="0.3">
      <c r="A363" t="s">
        <v>29</v>
      </c>
      <c r="B363" t="s">
        <v>10</v>
      </c>
      <c r="C363" t="s">
        <v>49</v>
      </c>
      <c r="D363" t="s">
        <v>17</v>
      </c>
      <c r="E363">
        <v>12491.42</v>
      </c>
      <c r="F363">
        <v>3851.61</v>
      </c>
      <c r="G363">
        <v>8639.81</v>
      </c>
      <c r="H363">
        <v>733</v>
      </c>
      <c r="I363">
        <v>21</v>
      </c>
    </row>
    <row r="364" spans="1:9" x14ac:dyDescent="0.3">
      <c r="A364" t="s">
        <v>45</v>
      </c>
      <c r="B364" t="s">
        <v>19</v>
      </c>
      <c r="C364" t="s">
        <v>20</v>
      </c>
      <c r="D364" t="s">
        <v>21</v>
      </c>
      <c r="E364">
        <v>3389.67</v>
      </c>
      <c r="F364">
        <v>2112.6799999999998</v>
      </c>
      <c r="G364">
        <v>1276.99</v>
      </c>
      <c r="H364">
        <v>782</v>
      </c>
      <c r="I364">
        <v>70</v>
      </c>
    </row>
    <row r="365" spans="1:9" x14ac:dyDescent="0.3">
      <c r="A365" t="s">
        <v>50</v>
      </c>
      <c r="B365" t="s">
        <v>24</v>
      </c>
      <c r="C365" t="s">
        <v>46</v>
      </c>
      <c r="D365" t="s">
        <v>12</v>
      </c>
      <c r="E365">
        <v>6504.75</v>
      </c>
      <c r="F365">
        <v>3646.47</v>
      </c>
      <c r="G365">
        <v>2858.28</v>
      </c>
      <c r="H365">
        <v>585</v>
      </c>
      <c r="I365">
        <v>36</v>
      </c>
    </row>
    <row r="366" spans="1:9" x14ac:dyDescent="0.3">
      <c r="A366" t="s">
        <v>52</v>
      </c>
      <c r="B366" t="s">
        <v>10</v>
      </c>
      <c r="C366" t="s">
        <v>11</v>
      </c>
      <c r="D366" t="s">
        <v>36</v>
      </c>
      <c r="E366">
        <v>3490.3</v>
      </c>
      <c r="F366">
        <v>1338.49</v>
      </c>
      <c r="G366">
        <v>2151.81</v>
      </c>
      <c r="H366">
        <v>750</v>
      </c>
      <c r="I366">
        <v>720</v>
      </c>
    </row>
    <row r="367" spans="1:9" x14ac:dyDescent="0.3">
      <c r="A367" t="s">
        <v>38</v>
      </c>
      <c r="B367" t="s">
        <v>19</v>
      </c>
      <c r="C367" t="s">
        <v>39</v>
      </c>
      <c r="D367" t="s">
        <v>17</v>
      </c>
      <c r="E367">
        <v>5323.95</v>
      </c>
      <c r="F367">
        <v>3046.96</v>
      </c>
      <c r="G367">
        <v>2276.9899999999998</v>
      </c>
      <c r="H367">
        <v>371</v>
      </c>
      <c r="I367">
        <v>81</v>
      </c>
    </row>
    <row r="368" spans="1:9" x14ac:dyDescent="0.3">
      <c r="A368" t="s">
        <v>13</v>
      </c>
      <c r="B368" t="s">
        <v>19</v>
      </c>
      <c r="C368" t="s">
        <v>26</v>
      </c>
      <c r="D368" t="s">
        <v>21</v>
      </c>
      <c r="E368">
        <v>3940.52</v>
      </c>
      <c r="F368">
        <v>1998.66</v>
      </c>
      <c r="G368">
        <v>1941.86</v>
      </c>
      <c r="H368">
        <v>280</v>
      </c>
      <c r="I368">
        <v>106</v>
      </c>
    </row>
    <row r="369" spans="1:9" x14ac:dyDescent="0.3">
      <c r="A369" t="s">
        <v>52</v>
      </c>
      <c r="B369" t="s">
        <v>14</v>
      </c>
      <c r="C369" t="s">
        <v>55</v>
      </c>
      <c r="D369" t="s">
        <v>36</v>
      </c>
      <c r="E369">
        <v>14030.7</v>
      </c>
      <c r="F369">
        <v>5796.39</v>
      </c>
      <c r="G369">
        <v>8234.31</v>
      </c>
      <c r="H369">
        <v>169</v>
      </c>
      <c r="I369">
        <v>160</v>
      </c>
    </row>
    <row r="370" spans="1:9" x14ac:dyDescent="0.3">
      <c r="A370" t="s">
        <v>16</v>
      </c>
      <c r="B370" t="s">
        <v>10</v>
      </c>
      <c r="C370" t="s">
        <v>35</v>
      </c>
      <c r="D370" t="s">
        <v>34</v>
      </c>
      <c r="E370">
        <v>5221.3100000000004</v>
      </c>
      <c r="F370">
        <v>2525.5300000000002</v>
      </c>
      <c r="G370">
        <v>2695.78</v>
      </c>
      <c r="H370">
        <v>498</v>
      </c>
      <c r="I370">
        <v>38</v>
      </c>
    </row>
    <row r="371" spans="1:9" x14ac:dyDescent="0.3">
      <c r="A371" t="s">
        <v>18</v>
      </c>
      <c r="B371" t="s">
        <v>24</v>
      </c>
      <c r="C371" t="s">
        <v>51</v>
      </c>
      <c r="D371" t="s">
        <v>34</v>
      </c>
      <c r="E371">
        <v>8812.42</v>
      </c>
      <c r="F371">
        <v>2682.35</v>
      </c>
      <c r="G371">
        <v>6130.07</v>
      </c>
      <c r="H371">
        <v>512</v>
      </c>
      <c r="I371">
        <v>297</v>
      </c>
    </row>
    <row r="372" spans="1:9" x14ac:dyDescent="0.3">
      <c r="A372" t="s">
        <v>43</v>
      </c>
      <c r="B372" t="s">
        <v>14</v>
      </c>
      <c r="C372" t="s">
        <v>44</v>
      </c>
      <c r="D372" t="s">
        <v>12</v>
      </c>
      <c r="E372">
        <v>12692.06</v>
      </c>
      <c r="F372">
        <v>7049.48</v>
      </c>
      <c r="G372">
        <v>5642.58</v>
      </c>
      <c r="H372">
        <v>169</v>
      </c>
      <c r="I372">
        <v>132</v>
      </c>
    </row>
    <row r="373" spans="1:9" x14ac:dyDescent="0.3">
      <c r="A373" t="s">
        <v>50</v>
      </c>
      <c r="B373" t="s">
        <v>14</v>
      </c>
      <c r="C373" t="s">
        <v>54</v>
      </c>
      <c r="D373" t="s">
        <v>36</v>
      </c>
      <c r="E373">
        <v>9626.31</v>
      </c>
      <c r="F373">
        <v>3174.75</v>
      </c>
      <c r="G373">
        <v>6451.56</v>
      </c>
      <c r="H373">
        <v>152</v>
      </c>
      <c r="I373">
        <v>110</v>
      </c>
    </row>
    <row r="374" spans="1:9" x14ac:dyDescent="0.3">
      <c r="A374" t="s">
        <v>27</v>
      </c>
      <c r="B374" t="s">
        <v>24</v>
      </c>
      <c r="C374" t="s">
        <v>25</v>
      </c>
      <c r="D374" t="s">
        <v>34</v>
      </c>
      <c r="E374">
        <v>4737.22</v>
      </c>
      <c r="F374">
        <v>1864.54</v>
      </c>
      <c r="G374">
        <v>2872.68</v>
      </c>
      <c r="H374">
        <v>370</v>
      </c>
      <c r="I374">
        <v>211</v>
      </c>
    </row>
    <row r="375" spans="1:9" x14ac:dyDescent="0.3">
      <c r="A375" t="s">
        <v>50</v>
      </c>
      <c r="B375" t="s">
        <v>19</v>
      </c>
      <c r="C375" t="s">
        <v>26</v>
      </c>
      <c r="D375" t="s">
        <v>21</v>
      </c>
      <c r="E375">
        <v>14220.07</v>
      </c>
      <c r="F375">
        <v>3366.17</v>
      </c>
      <c r="G375">
        <v>10853.9</v>
      </c>
      <c r="H375">
        <v>536</v>
      </c>
      <c r="I375">
        <v>250</v>
      </c>
    </row>
    <row r="376" spans="1:9" x14ac:dyDescent="0.3">
      <c r="A376" t="s">
        <v>27</v>
      </c>
      <c r="B376" t="s">
        <v>10</v>
      </c>
      <c r="C376" t="s">
        <v>47</v>
      </c>
      <c r="D376" t="s">
        <v>34</v>
      </c>
      <c r="E376">
        <v>13177.79</v>
      </c>
      <c r="F376">
        <v>6483.68</v>
      </c>
      <c r="G376">
        <v>6694.11</v>
      </c>
      <c r="H376">
        <v>597</v>
      </c>
      <c r="I376">
        <v>549</v>
      </c>
    </row>
    <row r="377" spans="1:9" x14ac:dyDescent="0.3">
      <c r="A377" t="s">
        <v>13</v>
      </c>
      <c r="B377" t="s">
        <v>19</v>
      </c>
      <c r="C377" t="s">
        <v>28</v>
      </c>
      <c r="D377" t="s">
        <v>21</v>
      </c>
      <c r="E377">
        <v>4126.93</v>
      </c>
      <c r="F377">
        <v>1309.8</v>
      </c>
      <c r="G377">
        <v>2817.13</v>
      </c>
      <c r="H377">
        <v>292</v>
      </c>
      <c r="I377">
        <v>45</v>
      </c>
    </row>
    <row r="378" spans="1:9" x14ac:dyDescent="0.3">
      <c r="A378" t="s">
        <v>9</v>
      </c>
      <c r="B378" t="s">
        <v>24</v>
      </c>
      <c r="C378" t="s">
        <v>25</v>
      </c>
      <c r="D378" t="s">
        <v>12</v>
      </c>
      <c r="E378">
        <v>1743.22</v>
      </c>
      <c r="F378">
        <v>1128.52</v>
      </c>
      <c r="G378">
        <v>614.70000000000005</v>
      </c>
      <c r="H378">
        <v>358</v>
      </c>
      <c r="I378">
        <v>83</v>
      </c>
    </row>
    <row r="379" spans="1:9" x14ac:dyDescent="0.3">
      <c r="A379" t="s">
        <v>29</v>
      </c>
      <c r="B379" t="s">
        <v>24</v>
      </c>
      <c r="C379" t="s">
        <v>25</v>
      </c>
      <c r="D379" t="s">
        <v>21</v>
      </c>
      <c r="E379">
        <v>5230.08</v>
      </c>
      <c r="F379">
        <v>2540.6</v>
      </c>
      <c r="G379">
        <v>2689.48</v>
      </c>
      <c r="H379">
        <v>859</v>
      </c>
      <c r="I379">
        <v>585</v>
      </c>
    </row>
    <row r="380" spans="1:9" x14ac:dyDescent="0.3">
      <c r="A380" t="s">
        <v>27</v>
      </c>
      <c r="B380" t="s">
        <v>24</v>
      </c>
      <c r="C380" t="s">
        <v>33</v>
      </c>
      <c r="D380" t="s">
        <v>21</v>
      </c>
      <c r="E380">
        <v>1165.56</v>
      </c>
      <c r="F380">
        <v>754.51</v>
      </c>
      <c r="G380">
        <v>411.05</v>
      </c>
      <c r="H380">
        <v>396</v>
      </c>
      <c r="I380">
        <v>158</v>
      </c>
    </row>
    <row r="381" spans="1:9" x14ac:dyDescent="0.3">
      <c r="A381" t="s">
        <v>40</v>
      </c>
      <c r="B381" t="s">
        <v>22</v>
      </c>
      <c r="C381" t="s">
        <v>41</v>
      </c>
      <c r="D381" t="s">
        <v>34</v>
      </c>
      <c r="E381">
        <v>9188.23</v>
      </c>
      <c r="F381">
        <v>4309.1099999999997</v>
      </c>
      <c r="G381">
        <v>4879.12</v>
      </c>
      <c r="H381">
        <v>565</v>
      </c>
      <c r="I381">
        <v>404</v>
      </c>
    </row>
    <row r="382" spans="1:9" x14ac:dyDescent="0.3">
      <c r="A382" t="s">
        <v>52</v>
      </c>
      <c r="B382" t="s">
        <v>22</v>
      </c>
      <c r="C382" t="s">
        <v>32</v>
      </c>
      <c r="D382" t="s">
        <v>17</v>
      </c>
      <c r="E382">
        <v>5627.32</v>
      </c>
      <c r="F382">
        <v>1318.6</v>
      </c>
      <c r="G382">
        <v>4308.72</v>
      </c>
      <c r="H382">
        <v>845</v>
      </c>
      <c r="I382">
        <v>587</v>
      </c>
    </row>
    <row r="383" spans="1:9" x14ac:dyDescent="0.3">
      <c r="A383" t="s">
        <v>9</v>
      </c>
      <c r="B383" t="s">
        <v>24</v>
      </c>
      <c r="C383" t="s">
        <v>33</v>
      </c>
      <c r="D383" t="s">
        <v>12</v>
      </c>
      <c r="E383">
        <v>14626.18</v>
      </c>
      <c r="F383">
        <v>8285.07</v>
      </c>
      <c r="G383">
        <v>6341.11</v>
      </c>
      <c r="H383">
        <v>605</v>
      </c>
      <c r="I383">
        <v>470</v>
      </c>
    </row>
    <row r="384" spans="1:9" x14ac:dyDescent="0.3">
      <c r="A384" t="s">
        <v>13</v>
      </c>
      <c r="B384" t="s">
        <v>24</v>
      </c>
      <c r="C384" t="s">
        <v>48</v>
      </c>
      <c r="D384" t="s">
        <v>21</v>
      </c>
      <c r="E384">
        <v>839.72</v>
      </c>
      <c r="F384">
        <v>372.5</v>
      </c>
      <c r="G384">
        <v>467.22</v>
      </c>
      <c r="H384">
        <v>996</v>
      </c>
      <c r="I384">
        <v>331</v>
      </c>
    </row>
    <row r="385" spans="1:9" x14ac:dyDescent="0.3">
      <c r="A385" t="s">
        <v>43</v>
      </c>
      <c r="B385" t="s">
        <v>22</v>
      </c>
      <c r="C385" t="s">
        <v>32</v>
      </c>
      <c r="D385" t="s">
        <v>17</v>
      </c>
      <c r="E385">
        <v>3384.39</v>
      </c>
      <c r="F385">
        <v>921.67</v>
      </c>
      <c r="G385">
        <v>2462.7199999999998</v>
      </c>
      <c r="H385">
        <v>743</v>
      </c>
      <c r="I385">
        <v>158</v>
      </c>
    </row>
    <row r="386" spans="1:9" x14ac:dyDescent="0.3">
      <c r="A386" t="s">
        <v>38</v>
      </c>
      <c r="B386" t="s">
        <v>10</v>
      </c>
      <c r="C386" t="s">
        <v>47</v>
      </c>
      <c r="D386" t="s">
        <v>34</v>
      </c>
      <c r="E386">
        <v>742.85</v>
      </c>
      <c r="F386">
        <v>365.96</v>
      </c>
      <c r="G386">
        <v>376.89</v>
      </c>
      <c r="H386">
        <v>675</v>
      </c>
      <c r="I386">
        <v>369</v>
      </c>
    </row>
    <row r="387" spans="1:9" x14ac:dyDescent="0.3">
      <c r="A387" t="s">
        <v>40</v>
      </c>
      <c r="B387" t="s">
        <v>22</v>
      </c>
      <c r="C387" t="s">
        <v>41</v>
      </c>
      <c r="D387" t="s">
        <v>17</v>
      </c>
      <c r="E387">
        <v>2645.59</v>
      </c>
      <c r="F387">
        <v>645.74</v>
      </c>
      <c r="G387">
        <v>1999.85</v>
      </c>
      <c r="H387">
        <v>320</v>
      </c>
      <c r="I387">
        <v>115</v>
      </c>
    </row>
    <row r="388" spans="1:9" x14ac:dyDescent="0.3">
      <c r="A388" t="s">
        <v>16</v>
      </c>
      <c r="B388" t="s">
        <v>24</v>
      </c>
      <c r="C388" t="s">
        <v>33</v>
      </c>
      <c r="D388" t="s">
        <v>21</v>
      </c>
      <c r="E388">
        <v>11800.92</v>
      </c>
      <c r="F388">
        <v>2991.87</v>
      </c>
      <c r="G388">
        <v>8809.0499999999993</v>
      </c>
      <c r="H388">
        <v>619</v>
      </c>
      <c r="I388">
        <v>320</v>
      </c>
    </row>
    <row r="389" spans="1:9" x14ac:dyDescent="0.3">
      <c r="A389" t="s">
        <v>38</v>
      </c>
      <c r="B389" t="s">
        <v>24</v>
      </c>
      <c r="C389" t="s">
        <v>25</v>
      </c>
      <c r="D389" t="s">
        <v>34</v>
      </c>
      <c r="E389">
        <v>1338.44</v>
      </c>
      <c r="F389">
        <v>277.24</v>
      </c>
      <c r="G389">
        <v>1061.2</v>
      </c>
      <c r="H389">
        <v>121</v>
      </c>
      <c r="I389">
        <v>94</v>
      </c>
    </row>
    <row r="390" spans="1:9" x14ac:dyDescent="0.3">
      <c r="A390" t="s">
        <v>52</v>
      </c>
      <c r="B390" t="s">
        <v>22</v>
      </c>
      <c r="C390" t="s">
        <v>32</v>
      </c>
      <c r="D390" t="s">
        <v>21</v>
      </c>
      <c r="E390">
        <v>1383.93</v>
      </c>
      <c r="F390">
        <v>835.6</v>
      </c>
      <c r="G390">
        <v>548.33000000000004</v>
      </c>
      <c r="H390">
        <v>169</v>
      </c>
      <c r="I390">
        <v>121</v>
      </c>
    </row>
    <row r="391" spans="1:9" x14ac:dyDescent="0.3">
      <c r="A391" t="s">
        <v>43</v>
      </c>
      <c r="B391" t="s">
        <v>10</v>
      </c>
      <c r="C391" t="s">
        <v>11</v>
      </c>
      <c r="D391" t="s">
        <v>34</v>
      </c>
      <c r="E391">
        <v>9370.7900000000009</v>
      </c>
      <c r="F391">
        <v>4396.92</v>
      </c>
      <c r="G391">
        <v>4973.87</v>
      </c>
      <c r="H391">
        <v>454</v>
      </c>
      <c r="I391">
        <v>382</v>
      </c>
    </row>
    <row r="392" spans="1:9" x14ac:dyDescent="0.3">
      <c r="A392" t="s">
        <v>9</v>
      </c>
      <c r="B392" t="s">
        <v>24</v>
      </c>
      <c r="C392" t="s">
        <v>25</v>
      </c>
      <c r="D392" t="s">
        <v>36</v>
      </c>
      <c r="E392">
        <v>2804.31</v>
      </c>
      <c r="F392">
        <v>963.48</v>
      </c>
      <c r="G392">
        <v>1840.83</v>
      </c>
      <c r="H392">
        <v>237</v>
      </c>
      <c r="I392">
        <v>41</v>
      </c>
    </row>
    <row r="393" spans="1:9" x14ac:dyDescent="0.3">
      <c r="A393" t="s">
        <v>16</v>
      </c>
      <c r="B393" t="s">
        <v>19</v>
      </c>
      <c r="C393" t="s">
        <v>20</v>
      </c>
      <c r="D393" t="s">
        <v>36</v>
      </c>
      <c r="E393">
        <v>11224.4</v>
      </c>
      <c r="F393">
        <v>5955.49</v>
      </c>
      <c r="G393">
        <v>5268.91</v>
      </c>
      <c r="H393">
        <v>461</v>
      </c>
      <c r="I393">
        <v>30</v>
      </c>
    </row>
    <row r="394" spans="1:9" x14ac:dyDescent="0.3">
      <c r="A394" t="s">
        <v>29</v>
      </c>
      <c r="B394" t="s">
        <v>22</v>
      </c>
      <c r="C394" t="s">
        <v>41</v>
      </c>
      <c r="D394" t="s">
        <v>12</v>
      </c>
      <c r="E394">
        <v>9121.43</v>
      </c>
      <c r="F394">
        <v>4753.79</v>
      </c>
      <c r="G394">
        <v>4367.6400000000003</v>
      </c>
      <c r="H394">
        <v>146</v>
      </c>
      <c r="I394">
        <v>137</v>
      </c>
    </row>
    <row r="395" spans="1:9" x14ac:dyDescent="0.3">
      <c r="A395" t="s">
        <v>18</v>
      </c>
      <c r="B395" t="s">
        <v>14</v>
      </c>
      <c r="C395" t="s">
        <v>15</v>
      </c>
      <c r="D395" t="s">
        <v>34</v>
      </c>
      <c r="E395">
        <v>6531.19</v>
      </c>
      <c r="F395">
        <v>3656.31</v>
      </c>
      <c r="G395">
        <v>2874.88</v>
      </c>
      <c r="H395">
        <v>747</v>
      </c>
      <c r="I395">
        <v>149</v>
      </c>
    </row>
    <row r="396" spans="1:9" x14ac:dyDescent="0.3">
      <c r="A396" t="s">
        <v>50</v>
      </c>
      <c r="B396" t="s">
        <v>14</v>
      </c>
      <c r="C396" t="s">
        <v>44</v>
      </c>
      <c r="D396" t="s">
        <v>21</v>
      </c>
      <c r="E396">
        <v>6200.59</v>
      </c>
      <c r="F396">
        <v>2810.83</v>
      </c>
      <c r="G396">
        <v>3389.76</v>
      </c>
      <c r="H396">
        <v>723</v>
      </c>
      <c r="I396">
        <v>464</v>
      </c>
    </row>
    <row r="397" spans="1:9" x14ac:dyDescent="0.3">
      <c r="A397" t="s">
        <v>43</v>
      </c>
      <c r="B397" t="s">
        <v>22</v>
      </c>
      <c r="C397" t="s">
        <v>53</v>
      </c>
      <c r="D397" t="s">
        <v>17</v>
      </c>
      <c r="E397">
        <v>11924.4</v>
      </c>
      <c r="F397">
        <v>6252.87</v>
      </c>
      <c r="G397">
        <v>5671.53</v>
      </c>
      <c r="H397">
        <v>701</v>
      </c>
      <c r="I397">
        <v>568</v>
      </c>
    </row>
    <row r="398" spans="1:9" x14ac:dyDescent="0.3">
      <c r="A398" t="s">
        <v>27</v>
      </c>
      <c r="B398" t="s">
        <v>19</v>
      </c>
      <c r="C398" t="s">
        <v>31</v>
      </c>
      <c r="D398" t="s">
        <v>12</v>
      </c>
      <c r="E398">
        <v>8849.6</v>
      </c>
      <c r="F398">
        <v>5560.22</v>
      </c>
      <c r="G398">
        <v>3289.38</v>
      </c>
      <c r="H398">
        <v>954</v>
      </c>
      <c r="I398">
        <v>568</v>
      </c>
    </row>
    <row r="399" spans="1:9" x14ac:dyDescent="0.3">
      <c r="A399" t="s">
        <v>45</v>
      </c>
      <c r="B399" t="s">
        <v>10</v>
      </c>
      <c r="C399" t="s">
        <v>30</v>
      </c>
      <c r="D399" t="s">
        <v>21</v>
      </c>
      <c r="E399">
        <v>12589.1</v>
      </c>
      <c r="F399">
        <v>8162.06</v>
      </c>
      <c r="G399">
        <v>4427.04</v>
      </c>
      <c r="H399">
        <v>656</v>
      </c>
      <c r="I399">
        <v>411</v>
      </c>
    </row>
    <row r="400" spans="1:9" x14ac:dyDescent="0.3">
      <c r="A400" t="s">
        <v>52</v>
      </c>
      <c r="B400" t="s">
        <v>22</v>
      </c>
      <c r="C400" t="s">
        <v>53</v>
      </c>
      <c r="D400" t="s">
        <v>17</v>
      </c>
      <c r="E400">
        <v>11102.52</v>
      </c>
      <c r="F400">
        <v>3178.98</v>
      </c>
      <c r="G400">
        <v>7923.54</v>
      </c>
      <c r="H400">
        <v>520</v>
      </c>
      <c r="I400">
        <v>102</v>
      </c>
    </row>
    <row r="401" spans="1:9" x14ac:dyDescent="0.3">
      <c r="A401" t="s">
        <v>18</v>
      </c>
      <c r="B401" t="s">
        <v>19</v>
      </c>
      <c r="C401" t="s">
        <v>28</v>
      </c>
      <c r="D401" t="s">
        <v>34</v>
      </c>
      <c r="E401">
        <v>8822.7800000000007</v>
      </c>
      <c r="F401">
        <v>3196.31</v>
      </c>
      <c r="G401">
        <v>5626.47</v>
      </c>
      <c r="H401">
        <v>515</v>
      </c>
      <c r="I401">
        <v>44</v>
      </c>
    </row>
    <row r="402" spans="1:9" x14ac:dyDescent="0.3">
      <c r="A402" t="s">
        <v>27</v>
      </c>
      <c r="B402" t="s">
        <v>19</v>
      </c>
      <c r="C402" t="s">
        <v>31</v>
      </c>
      <c r="D402" t="s">
        <v>17</v>
      </c>
      <c r="E402">
        <v>1245.53</v>
      </c>
      <c r="F402">
        <v>516.57000000000005</v>
      </c>
      <c r="G402">
        <v>728.96</v>
      </c>
      <c r="H402">
        <v>713</v>
      </c>
      <c r="I402">
        <v>528</v>
      </c>
    </row>
    <row r="403" spans="1:9" x14ac:dyDescent="0.3">
      <c r="A403" t="s">
        <v>29</v>
      </c>
      <c r="B403" t="s">
        <v>10</v>
      </c>
      <c r="C403" t="s">
        <v>35</v>
      </c>
      <c r="D403" t="s">
        <v>17</v>
      </c>
      <c r="E403">
        <v>8723.7199999999993</v>
      </c>
      <c r="F403">
        <v>4252.0200000000004</v>
      </c>
      <c r="G403">
        <v>4471.7</v>
      </c>
      <c r="H403">
        <v>582</v>
      </c>
      <c r="I403">
        <v>64</v>
      </c>
    </row>
    <row r="404" spans="1:9" x14ac:dyDescent="0.3">
      <c r="A404" t="s">
        <v>18</v>
      </c>
      <c r="B404" t="s">
        <v>10</v>
      </c>
      <c r="C404" t="s">
        <v>47</v>
      </c>
      <c r="D404" t="s">
        <v>34</v>
      </c>
      <c r="E404">
        <v>4341.09</v>
      </c>
      <c r="F404">
        <v>1502.15</v>
      </c>
      <c r="G404">
        <v>2838.94</v>
      </c>
      <c r="H404">
        <v>979</v>
      </c>
      <c r="I404">
        <v>139</v>
      </c>
    </row>
    <row r="405" spans="1:9" x14ac:dyDescent="0.3">
      <c r="A405" t="s">
        <v>40</v>
      </c>
      <c r="B405" t="s">
        <v>10</v>
      </c>
      <c r="C405" t="s">
        <v>11</v>
      </c>
      <c r="D405" t="s">
        <v>12</v>
      </c>
      <c r="E405">
        <v>14524</v>
      </c>
      <c r="F405">
        <v>5278.27</v>
      </c>
      <c r="G405">
        <v>9245.73</v>
      </c>
      <c r="H405">
        <v>876</v>
      </c>
      <c r="I405">
        <v>195</v>
      </c>
    </row>
    <row r="406" spans="1:9" x14ac:dyDescent="0.3">
      <c r="A406" t="s">
        <v>50</v>
      </c>
      <c r="B406" t="s">
        <v>19</v>
      </c>
      <c r="C406" t="s">
        <v>20</v>
      </c>
      <c r="D406" t="s">
        <v>36</v>
      </c>
      <c r="E406">
        <v>6161.29</v>
      </c>
      <c r="F406">
        <v>3370.35</v>
      </c>
      <c r="G406">
        <v>2790.94</v>
      </c>
      <c r="H406">
        <v>408</v>
      </c>
      <c r="I406">
        <v>263</v>
      </c>
    </row>
    <row r="407" spans="1:9" x14ac:dyDescent="0.3">
      <c r="A407" t="s">
        <v>29</v>
      </c>
      <c r="B407" t="s">
        <v>24</v>
      </c>
      <c r="C407" t="s">
        <v>25</v>
      </c>
      <c r="D407" t="s">
        <v>12</v>
      </c>
      <c r="E407">
        <v>9290.69</v>
      </c>
      <c r="F407">
        <v>4630.21</v>
      </c>
      <c r="G407">
        <v>4660.4799999999996</v>
      </c>
      <c r="H407">
        <v>840</v>
      </c>
      <c r="I407">
        <v>768</v>
      </c>
    </row>
    <row r="408" spans="1:9" x14ac:dyDescent="0.3">
      <c r="A408" t="s">
        <v>29</v>
      </c>
      <c r="B408" t="s">
        <v>24</v>
      </c>
      <c r="C408" t="s">
        <v>51</v>
      </c>
      <c r="D408" t="s">
        <v>36</v>
      </c>
      <c r="E408">
        <v>12589.26</v>
      </c>
      <c r="F408">
        <v>7517.09</v>
      </c>
      <c r="G408">
        <v>5072.17</v>
      </c>
      <c r="H408">
        <v>575</v>
      </c>
      <c r="I408">
        <v>102</v>
      </c>
    </row>
    <row r="409" spans="1:9" x14ac:dyDescent="0.3">
      <c r="A409" t="s">
        <v>27</v>
      </c>
      <c r="B409" t="s">
        <v>10</v>
      </c>
      <c r="C409" t="s">
        <v>47</v>
      </c>
      <c r="D409" t="s">
        <v>17</v>
      </c>
      <c r="E409">
        <v>8582.36</v>
      </c>
      <c r="F409">
        <v>4255.28</v>
      </c>
      <c r="G409">
        <v>4327.08</v>
      </c>
      <c r="H409">
        <v>593</v>
      </c>
      <c r="I409">
        <v>293</v>
      </c>
    </row>
    <row r="410" spans="1:9" x14ac:dyDescent="0.3">
      <c r="A410" t="s">
        <v>45</v>
      </c>
      <c r="B410" t="s">
        <v>14</v>
      </c>
      <c r="C410" t="s">
        <v>15</v>
      </c>
      <c r="D410" t="s">
        <v>17</v>
      </c>
      <c r="E410">
        <v>4150.59</v>
      </c>
      <c r="F410">
        <v>1109.7</v>
      </c>
      <c r="G410">
        <v>3040.89</v>
      </c>
      <c r="H410">
        <v>216</v>
      </c>
      <c r="I410">
        <v>59</v>
      </c>
    </row>
    <row r="411" spans="1:9" x14ac:dyDescent="0.3">
      <c r="A411" t="s">
        <v>27</v>
      </c>
      <c r="B411" t="s">
        <v>22</v>
      </c>
      <c r="C411" t="s">
        <v>41</v>
      </c>
      <c r="D411" t="s">
        <v>17</v>
      </c>
      <c r="E411">
        <v>8603.25</v>
      </c>
      <c r="F411">
        <v>3982.33</v>
      </c>
      <c r="G411">
        <v>4620.92</v>
      </c>
      <c r="H411">
        <v>820</v>
      </c>
      <c r="I411">
        <v>677</v>
      </c>
    </row>
    <row r="412" spans="1:9" x14ac:dyDescent="0.3">
      <c r="A412" t="s">
        <v>13</v>
      </c>
      <c r="B412" t="s">
        <v>19</v>
      </c>
      <c r="C412" t="s">
        <v>31</v>
      </c>
      <c r="D412" t="s">
        <v>36</v>
      </c>
      <c r="E412">
        <v>5233.68</v>
      </c>
      <c r="F412">
        <v>2278.73</v>
      </c>
      <c r="G412">
        <v>2954.95</v>
      </c>
      <c r="H412">
        <v>989</v>
      </c>
      <c r="I412">
        <v>56</v>
      </c>
    </row>
    <row r="413" spans="1:9" x14ac:dyDescent="0.3">
      <c r="A413" t="s">
        <v>52</v>
      </c>
      <c r="B413" t="s">
        <v>22</v>
      </c>
      <c r="C413" t="s">
        <v>32</v>
      </c>
      <c r="D413" t="s">
        <v>34</v>
      </c>
      <c r="E413">
        <v>2751.46</v>
      </c>
      <c r="F413">
        <v>842.15</v>
      </c>
      <c r="G413">
        <v>1909.31</v>
      </c>
      <c r="H413">
        <v>683</v>
      </c>
      <c r="I413">
        <v>594</v>
      </c>
    </row>
    <row r="414" spans="1:9" x14ac:dyDescent="0.3">
      <c r="A414" t="s">
        <v>52</v>
      </c>
      <c r="B414" t="s">
        <v>24</v>
      </c>
      <c r="C414" t="s">
        <v>33</v>
      </c>
      <c r="D414" t="s">
        <v>17</v>
      </c>
      <c r="E414">
        <v>13901.07</v>
      </c>
      <c r="F414">
        <v>8166.16</v>
      </c>
      <c r="G414">
        <v>5734.91</v>
      </c>
      <c r="H414">
        <v>384</v>
      </c>
      <c r="I414">
        <v>294</v>
      </c>
    </row>
    <row r="415" spans="1:9" x14ac:dyDescent="0.3">
      <c r="A415" t="s">
        <v>40</v>
      </c>
      <c r="B415" t="s">
        <v>24</v>
      </c>
      <c r="C415" t="s">
        <v>48</v>
      </c>
      <c r="D415" t="s">
        <v>17</v>
      </c>
      <c r="E415">
        <v>7718.59</v>
      </c>
      <c r="F415">
        <v>2334.02</v>
      </c>
      <c r="G415">
        <v>5384.57</v>
      </c>
      <c r="H415">
        <v>405</v>
      </c>
      <c r="I415">
        <v>378</v>
      </c>
    </row>
    <row r="416" spans="1:9" x14ac:dyDescent="0.3">
      <c r="A416" t="s">
        <v>40</v>
      </c>
      <c r="B416" t="s">
        <v>22</v>
      </c>
      <c r="C416" t="s">
        <v>41</v>
      </c>
      <c r="D416" t="s">
        <v>34</v>
      </c>
      <c r="E416">
        <v>2683.09</v>
      </c>
      <c r="F416">
        <v>1453.35</v>
      </c>
      <c r="G416">
        <v>1229.74</v>
      </c>
      <c r="H416">
        <v>405</v>
      </c>
      <c r="I416">
        <v>102</v>
      </c>
    </row>
    <row r="417" spans="1:9" x14ac:dyDescent="0.3">
      <c r="A417" t="s">
        <v>43</v>
      </c>
      <c r="B417" t="s">
        <v>24</v>
      </c>
      <c r="C417" t="s">
        <v>46</v>
      </c>
      <c r="D417" t="s">
        <v>36</v>
      </c>
      <c r="E417">
        <v>653.62</v>
      </c>
      <c r="F417">
        <v>233.11</v>
      </c>
      <c r="G417">
        <v>420.51</v>
      </c>
      <c r="H417">
        <v>522</v>
      </c>
      <c r="I417">
        <v>156</v>
      </c>
    </row>
    <row r="418" spans="1:9" x14ac:dyDescent="0.3">
      <c r="A418" t="s">
        <v>16</v>
      </c>
      <c r="B418" t="s">
        <v>24</v>
      </c>
      <c r="C418" t="s">
        <v>51</v>
      </c>
      <c r="D418" t="s">
        <v>17</v>
      </c>
      <c r="E418">
        <v>14479.59</v>
      </c>
      <c r="F418">
        <v>4554.71</v>
      </c>
      <c r="G418">
        <v>9924.8799999999992</v>
      </c>
      <c r="H418">
        <v>592</v>
      </c>
      <c r="I418">
        <v>330</v>
      </c>
    </row>
    <row r="419" spans="1:9" x14ac:dyDescent="0.3">
      <c r="A419" t="s">
        <v>27</v>
      </c>
      <c r="B419" t="s">
        <v>24</v>
      </c>
      <c r="C419" t="s">
        <v>33</v>
      </c>
      <c r="D419" t="s">
        <v>36</v>
      </c>
      <c r="E419">
        <v>13626.16</v>
      </c>
      <c r="F419">
        <v>6948.26</v>
      </c>
      <c r="G419">
        <v>6677.9</v>
      </c>
      <c r="H419">
        <v>699</v>
      </c>
      <c r="I419">
        <v>379</v>
      </c>
    </row>
    <row r="420" spans="1:9" x14ac:dyDescent="0.3">
      <c r="A420" t="s">
        <v>40</v>
      </c>
      <c r="B420" t="s">
        <v>14</v>
      </c>
      <c r="C420" t="s">
        <v>54</v>
      </c>
      <c r="D420" t="s">
        <v>12</v>
      </c>
      <c r="E420">
        <v>1457.18</v>
      </c>
      <c r="F420">
        <v>788.9</v>
      </c>
      <c r="G420">
        <v>668.28</v>
      </c>
      <c r="H420">
        <v>922</v>
      </c>
      <c r="I420">
        <v>342</v>
      </c>
    </row>
    <row r="421" spans="1:9" x14ac:dyDescent="0.3">
      <c r="A421" t="s">
        <v>13</v>
      </c>
      <c r="B421" t="s">
        <v>14</v>
      </c>
      <c r="C421" t="s">
        <v>55</v>
      </c>
      <c r="D421" t="s">
        <v>21</v>
      </c>
      <c r="E421">
        <v>11021.36</v>
      </c>
      <c r="F421">
        <v>6116.42</v>
      </c>
      <c r="G421">
        <v>4904.9399999999996</v>
      </c>
      <c r="H421">
        <v>689</v>
      </c>
      <c r="I421">
        <v>525</v>
      </c>
    </row>
    <row r="422" spans="1:9" x14ac:dyDescent="0.3">
      <c r="A422" t="s">
        <v>18</v>
      </c>
      <c r="B422" t="s">
        <v>24</v>
      </c>
      <c r="C422" t="s">
        <v>33</v>
      </c>
      <c r="D422" t="s">
        <v>17</v>
      </c>
      <c r="E422">
        <v>1674.13</v>
      </c>
      <c r="F422">
        <v>503.09</v>
      </c>
      <c r="G422">
        <v>1171.04</v>
      </c>
      <c r="H422">
        <v>900</v>
      </c>
      <c r="I422">
        <v>603</v>
      </c>
    </row>
    <row r="423" spans="1:9" x14ac:dyDescent="0.3">
      <c r="A423" t="s">
        <v>38</v>
      </c>
      <c r="B423" t="s">
        <v>10</v>
      </c>
      <c r="C423" t="s">
        <v>30</v>
      </c>
      <c r="D423" t="s">
        <v>17</v>
      </c>
      <c r="E423">
        <v>10829.17</v>
      </c>
      <c r="F423">
        <v>3883.41</v>
      </c>
      <c r="G423">
        <v>6945.76</v>
      </c>
      <c r="H423">
        <v>697</v>
      </c>
      <c r="I423">
        <v>333</v>
      </c>
    </row>
    <row r="424" spans="1:9" x14ac:dyDescent="0.3">
      <c r="A424" t="s">
        <v>29</v>
      </c>
      <c r="B424" t="s">
        <v>24</v>
      </c>
      <c r="C424" t="s">
        <v>25</v>
      </c>
      <c r="D424" t="s">
        <v>36</v>
      </c>
      <c r="E424">
        <v>4782.88</v>
      </c>
      <c r="F424">
        <v>2954.81</v>
      </c>
      <c r="G424">
        <v>1828.07</v>
      </c>
      <c r="H424">
        <v>718</v>
      </c>
      <c r="I424">
        <v>222</v>
      </c>
    </row>
    <row r="425" spans="1:9" x14ac:dyDescent="0.3">
      <c r="A425" t="s">
        <v>13</v>
      </c>
      <c r="B425" t="s">
        <v>24</v>
      </c>
      <c r="C425" t="s">
        <v>25</v>
      </c>
      <c r="D425" t="s">
        <v>21</v>
      </c>
      <c r="E425">
        <v>4699.21</v>
      </c>
      <c r="F425">
        <v>2816.79</v>
      </c>
      <c r="G425">
        <v>1882.42</v>
      </c>
      <c r="H425">
        <v>414</v>
      </c>
      <c r="I425">
        <v>65</v>
      </c>
    </row>
    <row r="426" spans="1:9" x14ac:dyDescent="0.3">
      <c r="A426" t="s">
        <v>52</v>
      </c>
      <c r="B426" t="s">
        <v>19</v>
      </c>
      <c r="C426" t="s">
        <v>26</v>
      </c>
      <c r="D426" t="s">
        <v>17</v>
      </c>
      <c r="E426">
        <v>4143.16</v>
      </c>
      <c r="F426">
        <v>2194.61</v>
      </c>
      <c r="G426">
        <v>1948.55</v>
      </c>
      <c r="H426">
        <v>446</v>
      </c>
      <c r="I426">
        <v>372</v>
      </c>
    </row>
    <row r="427" spans="1:9" x14ac:dyDescent="0.3">
      <c r="A427" t="s">
        <v>13</v>
      </c>
      <c r="B427" t="s">
        <v>10</v>
      </c>
      <c r="C427" t="s">
        <v>49</v>
      </c>
      <c r="D427" t="s">
        <v>34</v>
      </c>
      <c r="E427">
        <v>5129.62</v>
      </c>
      <c r="F427">
        <v>2741</v>
      </c>
      <c r="G427">
        <v>2388.62</v>
      </c>
      <c r="H427">
        <v>326</v>
      </c>
      <c r="I427">
        <v>187</v>
      </c>
    </row>
    <row r="428" spans="1:9" x14ac:dyDescent="0.3">
      <c r="A428" t="s">
        <v>27</v>
      </c>
      <c r="B428" t="s">
        <v>19</v>
      </c>
      <c r="C428" t="s">
        <v>20</v>
      </c>
      <c r="D428" t="s">
        <v>17</v>
      </c>
      <c r="E428">
        <v>10730.06</v>
      </c>
      <c r="F428">
        <v>4472.45</v>
      </c>
      <c r="G428">
        <v>6257.61</v>
      </c>
      <c r="H428">
        <v>783</v>
      </c>
      <c r="I428">
        <v>205</v>
      </c>
    </row>
    <row r="429" spans="1:9" x14ac:dyDescent="0.3">
      <c r="A429" t="s">
        <v>29</v>
      </c>
      <c r="B429" t="s">
        <v>24</v>
      </c>
      <c r="C429" t="s">
        <v>48</v>
      </c>
      <c r="D429" t="s">
        <v>17</v>
      </c>
      <c r="E429">
        <v>5333.97</v>
      </c>
      <c r="F429">
        <v>2555.6799999999998</v>
      </c>
      <c r="G429">
        <v>2778.29</v>
      </c>
      <c r="H429">
        <v>962</v>
      </c>
      <c r="I429">
        <v>741</v>
      </c>
    </row>
    <row r="430" spans="1:9" x14ac:dyDescent="0.3">
      <c r="A430" t="s">
        <v>27</v>
      </c>
      <c r="B430" t="s">
        <v>24</v>
      </c>
      <c r="C430" t="s">
        <v>51</v>
      </c>
      <c r="D430" t="s">
        <v>21</v>
      </c>
      <c r="E430">
        <v>1408.6</v>
      </c>
      <c r="F430">
        <v>450.15</v>
      </c>
      <c r="G430">
        <v>958.45</v>
      </c>
      <c r="H430">
        <v>571</v>
      </c>
      <c r="I430">
        <v>372</v>
      </c>
    </row>
    <row r="431" spans="1:9" x14ac:dyDescent="0.3">
      <c r="A431" t="s">
        <v>9</v>
      </c>
      <c r="B431" t="s">
        <v>19</v>
      </c>
      <c r="C431" t="s">
        <v>26</v>
      </c>
      <c r="D431" t="s">
        <v>12</v>
      </c>
      <c r="E431">
        <v>14441</v>
      </c>
      <c r="F431">
        <v>3745.5</v>
      </c>
      <c r="G431">
        <v>10695.5</v>
      </c>
      <c r="H431">
        <v>467</v>
      </c>
      <c r="I431">
        <v>275</v>
      </c>
    </row>
    <row r="432" spans="1:9" x14ac:dyDescent="0.3">
      <c r="A432" t="s">
        <v>9</v>
      </c>
      <c r="B432" t="s">
        <v>24</v>
      </c>
      <c r="C432" t="s">
        <v>48</v>
      </c>
      <c r="D432" t="s">
        <v>17</v>
      </c>
      <c r="E432">
        <v>1872.29</v>
      </c>
      <c r="F432">
        <v>490.3</v>
      </c>
      <c r="G432">
        <v>1381.99</v>
      </c>
      <c r="H432">
        <v>206</v>
      </c>
      <c r="I432">
        <v>125</v>
      </c>
    </row>
    <row r="433" spans="1:9" x14ac:dyDescent="0.3">
      <c r="A433" t="s">
        <v>9</v>
      </c>
      <c r="B433" t="s">
        <v>19</v>
      </c>
      <c r="C433" t="s">
        <v>39</v>
      </c>
      <c r="D433" t="s">
        <v>17</v>
      </c>
      <c r="E433">
        <v>3343.05</v>
      </c>
      <c r="F433">
        <v>1609.54</v>
      </c>
      <c r="G433">
        <v>1733.51</v>
      </c>
      <c r="H433">
        <v>792</v>
      </c>
      <c r="I433">
        <v>422</v>
      </c>
    </row>
    <row r="434" spans="1:9" x14ac:dyDescent="0.3">
      <c r="A434" t="s">
        <v>29</v>
      </c>
      <c r="B434" t="s">
        <v>10</v>
      </c>
      <c r="C434" t="s">
        <v>11</v>
      </c>
      <c r="D434" t="s">
        <v>17</v>
      </c>
      <c r="E434">
        <v>2958.91</v>
      </c>
      <c r="F434">
        <v>1067.1400000000001</v>
      </c>
      <c r="G434">
        <v>1891.77</v>
      </c>
      <c r="H434">
        <v>619</v>
      </c>
      <c r="I434">
        <v>255</v>
      </c>
    </row>
    <row r="435" spans="1:9" x14ac:dyDescent="0.3">
      <c r="A435" t="s">
        <v>43</v>
      </c>
      <c r="B435" t="s">
        <v>19</v>
      </c>
      <c r="C435" t="s">
        <v>31</v>
      </c>
      <c r="D435" t="s">
        <v>12</v>
      </c>
      <c r="E435">
        <v>3266.42</v>
      </c>
      <c r="F435">
        <v>1782.68</v>
      </c>
      <c r="G435">
        <v>1483.74</v>
      </c>
      <c r="H435">
        <v>782</v>
      </c>
      <c r="I435">
        <v>774</v>
      </c>
    </row>
    <row r="436" spans="1:9" x14ac:dyDescent="0.3">
      <c r="A436" t="s">
        <v>50</v>
      </c>
      <c r="B436" t="s">
        <v>10</v>
      </c>
      <c r="C436" t="s">
        <v>47</v>
      </c>
      <c r="D436" t="s">
        <v>17</v>
      </c>
      <c r="E436">
        <v>1072.44</v>
      </c>
      <c r="F436">
        <v>392.36</v>
      </c>
      <c r="G436">
        <v>680.08</v>
      </c>
      <c r="H436">
        <v>938</v>
      </c>
      <c r="I436">
        <v>694</v>
      </c>
    </row>
    <row r="437" spans="1:9" x14ac:dyDescent="0.3">
      <c r="A437" t="s">
        <v>18</v>
      </c>
      <c r="B437" t="s">
        <v>22</v>
      </c>
      <c r="C437" t="s">
        <v>42</v>
      </c>
      <c r="D437" t="s">
        <v>21</v>
      </c>
      <c r="E437">
        <v>6099.28</v>
      </c>
      <c r="F437">
        <v>3642.84</v>
      </c>
      <c r="G437">
        <v>2456.44</v>
      </c>
      <c r="H437">
        <v>327</v>
      </c>
      <c r="I437">
        <v>227</v>
      </c>
    </row>
    <row r="438" spans="1:9" x14ac:dyDescent="0.3">
      <c r="A438" t="s">
        <v>52</v>
      </c>
      <c r="B438" t="s">
        <v>14</v>
      </c>
      <c r="C438" t="s">
        <v>15</v>
      </c>
      <c r="D438" t="s">
        <v>36</v>
      </c>
      <c r="E438">
        <v>1339.85</v>
      </c>
      <c r="F438">
        <v>474.79</v>
      </c>
      <c r="G438">
        <v>865.06</v>
      </c>
      <c r="H438">
        <v>270</v>
      </c>
      <c r="I438">
        <v>197</v>
      </c>
    </row>
    <row r="439" spans="1:9" x14ac:dyDescent="0.3">
      <c r="A439" t="s">
        <v>18</v>
      </c>
      <c r="B439" t="s">
        <v>14</v>
      </c>
      <c r="C439" t="s">
        <v>55</v>
      </c>
      <c r="D439" t="s">
        <v>12</v>
      </c>
      <c r="E439">
        <v>10183.280000000001</v>
      </c>
      <c r="F439">
        <v>4304.05</v>
      </c>
      <c r="G439">
        <v>5879.23</v>
      </c>
      <c r="H439">
        <v>194</v>
      </c>
      <c r="I439">
        <v>164</v>
      </c>
    </row>
    <row r="440" spans="1:9" x14ac:dyDescent="0.3">
      <c r="A440" t="s">
        <v>27</v>
      </c>
      <c r="B440" t="s">
        <v>19</v>
      </c>
      <c r="C440" t="s">
        <v>28</v>
      </c>
      <c r="D440" t="s">
        <v>12</v>
      </c>
      <c r="E440">
        <v>7409.51</v>
      </c>
      <c r="F440">
        <v>1855.53</v>
      </c>
      <c r="G440">
        <v>5553.98</v>
      </c>
      <c r="H440">
        <v>69</v>
      </c>
      <c r="I440">
        <v>41</v>
      </c>
    </row>
    <row r="441" spans="1:9" x14ac:dyDescent="0.3">
      <c r="A441" t="s">
        <v>13</v>
      </c>
      <c r="B441" t="s">
        <v>19</v>
      </c>
      <c r="C441" t="s">
        <v>39</v>
      </c>
      <c r="D441" t="s">
        <v>21</v>
      </c>
      <c r="E441">
        <v>14484.93</v>
      </c>
      <c r="F441">
        <v>6850.49</v>
      </c>
      <c r="G441">
        <v>7634.44</v>
      </c>
      <c r="H441">
        <v>388</v>
      </c>
      <c r="I441">
        <v>46</v>
      </c>
    </row>
    <row r="442" spans="1:9" x14ac:dyDescent="0.3">
      <c r="A442" t="s">
        <v>52</v>
      </c>
      <c r="B442" t="s">
        <v>10</v>
      </c>
      <c r="C442" t="s">
        <v>49</v>
      </c>
      <c r="D442" t="s">
        <v>17</v>
      </c>
      <c r="E442">
        <v>10554.51</v>
      </c>
      <c r="F442">
        <v>4671.01</v>
      </c>
      <c r="G442">
        <v>5883.5</v>
      </c>
      <c r="H442">
        <v>507</v>
      </c>
      <c r="I442">
        <v>174</v>
      </c>
    </row>
    <row r="443" spans="1:9" x14ac:dyDescent="0.3">
      <c r="A443" t="s">
        <v>50</v>
      </c>
      <c r="B443" t="s">
        <v>22</v>
      </c>
      <c r="C443" t="s">
        <v>32</v>
      </c>
      <c r="D443" t="s">
        <v>12</v>
      </c>
      <c r="E443">
        <v>11781.34</v>
      </c>
      <c r="F443">
        <v>5301.52</v>
      </c>
      <c r="G443">
        <v>6479.82</v>
      </c>
      <c r="H443">
        <v>712</v>
      </c>
      <c r="I443">
        <v>310</v>
      </c>
    </row>
    <row r="444" spans="1:9" x14ac:dyDescent="0.3">
      <c r="A444" t="s">
        <v>16</v>
      </c>
      <c r="B444" t="s">
        <v>10</v>
      </c>
      <c r="C444" t="s">
        <v>47</v>
      </c>
      <c r="D444" t="s">
        <v>12</v>
      </c>
      <c r="E444">
        <v>6034.06</v>
      </c>
      <c r="F444">
        <v>1259.78</v>
      </c>
      <c r="G444">
        <v>4774.28</v>
      </c>
      <c r="H444">
        <v>490</v>
      </c>
      <c r="I444">
        <v>187</v>
      </c>
    </row>
    <row r="445" spans="1:9" x14ac:dyDescent="0.3">
      <c r="A445" t="s">
        <v>16</v>
      </c>
      <c r="B445" t="s">
        <v>22</v>
      </c>
      <c r="C445" t="s">
        <v>42</v>
      </c>
      <c r="D445" t="s">
        <v>21</v>
      </c>
      <c r="E445">
        <v>6309.03</v>
      </c>
      <c r="F445">
        <v>1393.07</v>
      </c>
      <c r="G445">
        <v>4915.96</v>
      </c>
      <c r="H445">
        <v>689</v>
      </c>
      <c r="I445">
        <v>290</v>
      </c>
    </row>
    <row r="446" spans="1:9" x14ac:dyDescent="0.3">
      <c r="A446" t="s">
        <v>38</v>
      </c>
      <c r="B446" t="s">
        <v>14</v>
      </c>
      <c r="C446" t="s">
        <v>54</v>
      </c>
      <c r="D446" t="s">
        <v>12</v>
      </c>
      <c r="E446">
        <v>11902.43</v>
      </c>
      <c r="F446">
        <v>6144.83</v>
      </c>
      <c r="G446">
        <v>5757.6</v>
      </c>
      <c r="H446">
        <v>633</v>
      </c>
      <c r="I446">
        <v>137</v>
      </c>
    </row>
    <row r="447" spans="1:9" x14ac:dyDescent="0.3">
      <c r="A447" t="s">
        <v>45</v>
      </c>
      <c r="B447" t="s">
        <v>10</v>
      </c>
      <c r="C447" t="s">
        <v>47</v>
      </c>
      <c r="D447" t="s">
        <v>34</v>
      </c>
      <c r="E447">
        <v>7432.59</v>
      </c>
      <c r="F447">
        <v>1924.14</v>
      </c>
      <c r="G447">
        <v>5508.45</v>
      </c>
      <c r="H447">
        <v>658</v>
      </c>
      <c r="I447">
        <v>187</v>
      </c>
    </row>
    <row r="448" spans="1:9" x14ac:dyDescent="0.3">
      <c r="A448" t="s">
        <v>9</v>
      </c>
      <c r="B448" t="s">
        <v>19</v>
      </c>
      <c r="C448" t="s">
        <v>39</v>
      </c>
      <c r="D448" t="s">
        <v>21</v>
      </c>
      <c r="E448">
        <v>14658.58</v>
      </c>
      <c r="F448">
        <v>8285.42</v>
      </c>
      <c r="G448">
        <v>6373.16</v>
      </c>
      <c r="H448">
        <v>841</v>
      </c>
      <c r="I448">
        <v>445</v>
      </c>
    </row>
    <row r="449" spans="1:9" x14ac:dyDescent="0.3">
      <c r="A449" t="s">
        <v>50</v>
      </c>
      <c r="B449" t="s">
        <v>22</v>
      </c>
      <c r="C449" t="s">
        <v>23</v>
      </c>
      <c r="D449" t="s">
        <v>34</v>
      </c>
      <c r="E449">
        <v>852.44</v>
      </c>
      <c r="F449">
        <v>234.23</v>
      </c>
      <c r="G449">
        <v>618.21</v>
      </c>
      <c r="H449">
        <v>305</v>
      </c>
      <c r="I449">
        <v>160</v>
      </c>
    </row>
    <row r="450" spans="1:9" x14ac:dyDescent="0.3">
      <c r="A450" t="s">
        <v>40</v>
      </c>
      <c r="B450" t="s">
        <v>10</v>
      </c>
      <c r="C450" t="s">
        <v>35</v>
      </c>
      <c r="D450" t="s">
        <v>17</v>
      </c>
      <c r="E450">
        <v>6754.27</v>
      </c>
      <c r="F450">
        <v>2649.27</v>
      </c>
      <c r="G450">
        <v>4105</v>
      </c>
      <c r="H450">
        <v>394</v>
      </c>
      <c r="I450">
        <v>279</v>
      </c>
    </row>
    <row r="451" spans="1:9" x14ac:dyDescent="0.3">
      <c r="A451" t="s">
        <v>45</v>
      </c>
      <c r="B451" t="s">
        <v>24</v>
      </c>
      <c r="C451" t="s">
        <v>48</v>
      </c>
      <c r="D451" t="s">
        <v>12</v>
      </c>
      <c r="E451">
        <v>680.75</v>
      </c>
      <c r="F451">
        <v>206.15</v>
      </c>
      <c r="G451">
        <v>474.6</v>
      </c>
      <c r="H451">
        <v>331</v>
      </c>
      <c r="I451">
        <v>252</v>
      </c>
    </row>
    <row r="452" spans="1:9" x14ac:dyDescent="0.3">
      <c r="A452" t="s">
        <v>18</v>
      </c>
      <c r="B452" t="s">
        <v>19</v>
      </c>
      <c r="C452" t="s">
        <v>26</v>
      </c>
      <c r="D452" t="s">
        <v>34</v>
      </c>
      <c r="E452">
        <v>1717.67</v>
      </c>
      <c r="F452">
        <v>355.42</v>
      </c>
      <c r="G452">
        <v>1362.25</v>
      </c>
      <c r="H452">
        <v>926</v>
      </c>
      <c r="I452">
        <v>142</v>
      </c>
    </row>
    <row r="453" spans="1:9" x14ac:dyDescent="0.3">
      <c r="A453" t="s">
        <v>27</v>
      </c>
      <c r="B453" t="s">
        <v>10</v>
      </c>
      <c r="C453" t="s">
        <v>49</v>
      </c>
      <c r="D453" t="s">
        <v>17</v>
      </c>
      <c r="E453">
        <v>2266.25</v>
      </c>
      <c r="F453">
        <v>1300.99</v>
      </c>
      <c r="G453">
        <v>965.26</v>
      </c>
      <c r="H453">
        <v>306</v>
      </c>
      <c r="I453">
        <v>76</v>
      </c>
    </row>
    <row r="454" spans="1:9" x14ac:dyDescent="0.3">
      <c r="A454" t="s">
        <v>18</v>
      </c>
      <c r="B454" t="s">
        <v>24</v>
      </c>
      <c r="C454" t="s">
        <v>51</v>
      </c>
      <c r="D454" t="s">
        <v>17</v>
      </c>
      <c r="E454">
        <v>12717.3</v>
      </c>
      <c r="F454">
        <v>4710.05</v>
      </c>
      <c r="G454">
        <v>8007.25</v>
      </c>
      <c r="H454">
        <v>475</v>
      </c>
      <c r="I454">
        <v>101</v>
      </c>
    </row>
    <row r="455" spans="1:9" x14ac:dyDescent="0.3">
      <c r="A455" t="s">
        <v>18</v>
      </c>
      <c r="B455" t="s">
        <v>10</v>
      </c>
      <c r="C455" t="s">
        <v>49</v>
      </c>
      <c r="D455" t="s">
        <v>36</v>
      </c>
      <c r="E455">
        <v>6449.29</v>
      </c>
      <c r="F455">
        <v>2026.73</v>
      </c>
      <c r="G455">
        <v>4422.5600000000004</v>
      </c>
      <c r="H455">
        <v>154</v>
      </c>
      <c r="I455">
        <v>103</v>
      </c>
    </row>
    <row r="456" spans="1:9" x14ac:dyDescent="0.3">
      <c r="A456" t="s">
        <v>38</v>
      </c>
      <c r="B456" t="s">
        <v>10</v>
      </c>
      <c r="C456" t="s">
        <v>30</v>
      </c>
      <c r="D456" t="s">
        <v>36</v>
      </c>
      <c r="E456">
        <v>7100.62</v>
      </c>
      <c r="F456">
        <v>2773.56</v>
      </c>
      <c r="G456">
        <v>4327.0600000000004</v>
      </c>
      <c r="H456">
        <v>805</v>
      </c>
      <c r="I456">
        <v>786</v>
      </c>
    </row>
    <row r="457" spans="1:9" x14ac:dyDescent="0.3">
      <c r="A457" t="s">
        <v>45</v>
      </c>
      <c r="B457" t="s">
        <v>19</v>
      </c>
      <c r="C457" t="s">
        <v>39</v>
      </c>
      <c r="D457" t="s">
        <v>21</v>
      </c>
      <c r="E457">
        <v>3009.24</v>
      </c>
      <c r="F457">
        <v>1454.57</v>
      </c>
      <c r="G457">
        <v>1554.67</v>
      </c>
      <c r="H457">
        <v>797</v>
      </c>
      <c r="I457">
        <v>503</v>
      </c>
    </row>
    <row r="458" spans="1:9" x14ac:dyDescent="0.3">
      <c r="A458" t="s">
        <v>16</v>
      </c>
      <c r="B458" t="s">
        <v>14</v>
      </c>
      <c r="C458" t="s">
        <v>15</v>
      </c>
      <c r="D458" t="s">
        <v>17</v>
      </c>
      <c r="E458">
        <v>3688.86</v>
      </c>
      <c r="F458">
        <v>947.06</v>
      </c>
      <c r="G458">
        <v>2741.8</v>
      </c>
      <c r="H458">
        <v>660</v>
      </c>
      <c r="I458">
        <v>549</v>
      </c>
    </row>
    <row r="459" spans="1:9" x14ac:dyDescent="0.3">
      <c r="A459" t="s">
        <v>52</v>
      </c>
      <c r="B459" t="s">
        <v>22</v>
      </c>
      <c r="C459" t="s">
        <v>32</v>
      </c>
      <c r="D459" t="s">
        <v>36</v>
      </c>
      <c r="E459">
        <v>5045.5200000000004</v>
      </c>
      <c r="F459">
        <v>1780.51</v>
      </c>
      <c r="G459">
        <v>3265.01</v>
      </c>
      <c r="H459">
        <v>222</v>
      </c>
      <c r="I459">
        <v>171</v>
      </c>
    </row>
    <row r="460" spans="1:9" x14ac:dyDescent="0.3">
      <c r="A460" t="s">
        <v>13</v>
      </c>
      <c r="B460" t="s">
        <v>14</v>
      </c>
      <c r="C460" t="s">
        <v>44</v>
      </c>
      <c r="D460" t="s">
        <v>12</v>
      </c>
      <c r="E460">
        <v>5360.98</v>
      </c>
      <c r="F460">
        <v>1868.59</v>
      </c>
      <c r="G460">
        <v>3492.39</v>
      </c>
      <c r="H460">
        <v>155</v>
      </c>
      <c r="I460">
        <v>111</v>
      </c>
    </row>
    <row r="461" spans="1:9" x14ac:dyDescent="0.3">
      <c r="A461" t="s">
        <v>40</v>
      </c>
      <c r="B461" t="s">
        <v>24</v>
      </c>
      <c r="C461" t="s">
        <v>46</v>
      </c>
      <c r="D461" t="s">
        <v>17</v>
      </c>
      <c r="E461">
        <v>12547.09</v>
      </c>
      <c r="F461">
        <v>6443.92</v>
      </c>
      <c r="G461">
        <v>6103.17</v>
      </c>
      <c r="H461">
        <v>289</v>
      </c>
      <c r="I461">
        <v>93</v>
      </c>
    </row>
    <row r="462" spans="1:9" x14ac:dyDescent="0.3">
      <c r="A462" t="s">
        <v>50</v>
      </c>
      <c r="B462" t="s">
        <v>19</v>
      </c>
      <c r="C462" t="s">
        <v>26</v>
      </c>
      <c r="D462" t="s">
        <v>17</v>
      </c>
      <c r="E462">
        <v>14152.5</v>
      </c>
      <c r="F462">
        <v>6796.63</v>
      </c>
      <c r="G462">
        <v>7355.87</v>
      </c>
      <c r="H462">
        <v>728</v>
      </c>
      <c r="I462">
        <v>558</v>
      </c>
    </row>
    <row r="463" spans="1:9" x14ac:dyDescent="0.3">
      <c r="A463" t="s">
        <v>38</v>
      </c>
      <c r="B463" t="s">
        <v>14</v>
      </c>
      <c r="C463" t="s">
        <v>37</v>
      </c>
      <c r="D463" t="s">
        <v>12</v>
      </c>
      <c r="E463">
        <v>4548.63</v>
      </c>
      <c r="F463">
        <v>1970.9</v>
      </c>
      <c r="G463">
        <v>2577.73</v>
      </c>
      <c r="H463">
        <v>84</v>
      </c>
      <c r="I463">
        <v>50</v>
      </c>
    </row>
    <row r="464" spans="1:9" x14ac:dyDescent="0.3">
      <c r="A464" t="s">
        <v>18</v>
      </c>
      <c r="B464" t="s">
        <v>22</v>
      </c>
      <c r="C464" t="s">
        <v>53</v>
      </c>
      <c r="D464" t="s">
        <v>36</v>
      </c>
      <c r="E464">
        <v>10620.72</v>
      </c>
      <c r="F464">
        <v>6187.95</v>
      </c>
      <c r="G464">
        <v>4432.7700000000004</v>
      </c>
      <c r="H464">
        <v>556</v>
      </c>
      <c r="I464">
        <v>66</v>
      </c>
    </row>
    <row r="465" spans="1:9" x14ac:dyDescent="0.3">
      <c r="A465" t="s">
        <v>16</v>
      </c>
      <c r="B465" t="s">
        <v>22</v>
      </c>
      <c r="C465" t="s">
        <v>41</v>
      </c>
      <c r="D465" t="s">
        <v>34</v>
      </c>
      <c r="E465">
        <v>1645.99</v>
      </c>
      <c r="F465">
        <v>889.85</v>
      </c>
      <c r="G465">
        <v>756.14</v>
      </c>
      <c r="H465">
        <v>340</v>
      </c>
      <c r="I465">
        <v>40</v>
      </c>
    </row>
    <row r="466" spans="1:9" x14ac:dyDescent="0.3">
      <c r="A466" t="s">
        <v>27</v>
      </c>
      <c r="B466" t="s">
        <v>19</v>
      </c>
      <c r="C466" t="s">
        <v>28</v>
      </c>
      <c r="D466" t="s">
        <v>36</v>
      </c>
      <c r="E466">
        <v>13917.81</v>
      </c>
      <c r="F466">
        <v>3815.67</v>
      </c>
      <c r="G466">
        <v>10102.14</v>
      </c>
      <c r="H466">
        <v>625</v>
      </c>
      <c r="I466">
        <v>557</v>
      </c>
    </row>
    <row r="467" spans="1:9" x14ac:dyDescent="0.3">
      <c r="A467" t="s">
        <v>27</v>
      </c>
      <c r="B467" t="s">
        <v>22</v>
      </c>
      <c r="C467" t="s">
        <v>32</v>
      </c>
      <c r="D467" t="s">
        <v>36</v>
      </c>
      <c r="E467">
        <v>14752.47</v>
      </c>
      <c r="F467">
        <v>3697.42</v>
      </c>
      <c r="G467">
        <v>11055.05</v>
      </c>
      <c r="H467">
        <v>645</v>
      </c>
      <c r="I467">
        <v>479</v>
      </c>
    </row>
    <row r="468" spans="1:9" x14ac:dyDescent="0.3">
      <c r="A468" t="s">
        <v>18</v>
      </c>
      <c r="B468" t="s">
        <v>24</v>
      </c>
      <c r="C468" t="s">
        <v>51</v>
      </c>
      <c r="D468" t="s">
        <v>36</v>
      </c>
      <c r="E468">
        <v>627.66</v>
      </c>
      <c r="F468">
        <v>275.89999999999998</v>
      </c>
      <c r="G468">
        <v>351.76</v>
      </c>
      <c r="H468">
        <v>941</v>
      </c>
      <c r="I468">
        <v>669</v>
      </c>
    </row>
    <row r="469" spans="1:9" x14ac:dyDescent="0.3">
      <c r="A469" t="s">
        <v>27</v>
      </c>
      <c r="B469" t="s">
        <v>10</v>
      </c>
      <c r="C469" t="s">
        <v>49</v>
      </c>
      <c r="D469" t="s">
        <v>21</v>
      </c>
      <c r="E469">
        <v>9688.84</v>
      </c>
      <c r="F469">
        <v>5199.95</v>
      </c>
      <c r="G469">
        <v>4488.8900000000003</v>
      </c>
      <c r="H469">
        <v>384</v>
      </c>
      <c r="I469">
        <v>183</v>
      </c>
    </row>
    <row r="470" spans="1:9" x14ac:dyDescent="0.3">
      <c r="A470" t="s">
        <v>27</v>
      </c>
      <c r="B470" t="s">
        <v>24</v>
      </c>
      <c r="C470" t="s">
        <v>25</v>
      </c>
      <c r="D470" t="s">
        <v>21</v>
      </c>
      <c r="E470">
        <v>10030.92</v>
      </c>
      <c r="F470">
        <v>5003.34</v>
      </c>
      <c r="G470">
        <v>5027.58</v>
      </c>
      <c r="H470">
        <v>390</v>
      </c>
      <c r="I470">
        <v>390</v>
      </c>
    </row>
    <row r="471" spans="1:9" x14ac:dyDescent="0.3">
      <c r="A471" t="s">
        <v>9</v>
      </c>
      <c r="B471" t="s">
        <v>14</v>
      </c>
      <c r="C471" t="s">
        <v>44</v>
      </c>
      <c r="D471" t="s">
        <v>34</v>
      </c>
      <c r="E471">
        <v>4223.49</v>
      </c>
      <c r="F471">
        <v>2518.85</v>
      </c>
      <c r="G471">
        <v>1704.64</v>
      </c>
      <c r="H471">
        <v>924</v>
      </c>
      <c r="I471">
        <v>548</v>
      </c>
    </row>
    <row r="472" spans="1:9" x14ac:dyDescent="0.3">
      <c r="A472" t="s">
        <v>43</v>
      </c>
      <c r="B472" t="s">
        <v>22</v>
      </c>
      <c r="C472" t="s">
        <v>32</v>
      </c>
      <c r="D472" t="s">
        <v>17</v>
      </c>
      <c r="E472">
        <v>1192.6099999999999</v>
      </c>
      <c r="F472">
        <v>682</v>
      </c>
      <c r="G472">
        <v>510.61</v>
      </c>
      <c r="H472">
        <v>694</v>
      </c>
      <c r="I472">
        <v>205</v>
      </c>
    </row>
    <row r="473" spans="1:9" x14ac:dyDescent="0.3">
      <c r="A473" t="s">
        <v>27</v>
      </c>
      <c r="B473" t="s">
        <v>10</v>
      </c>
      <c r="C473" t="s">
        <v>11</v>
      </c>
      <c r="D473" t="s">
        <v>12</v>
      </c>
      <c r="E473">
        <v>14414.1</v>
      </c>
      <c r="F473">
        <v>7999.06</v>
      </c>
      <c r="G473">
        <v>6415.04</v>
      </c>
      <c r="H473">
        <v>780</v>
      </c>
      <c r="I473">
        <v>182</v>
      </c>
    </row>
    <row r="474" spans="1:9" x14ac:dyDescent="0.3">
      <c r="A474" t="s">
        <v>45</v>
      </c>
      <c r="B474" t="s">
        <v>22</v>
      </c>
      <c r="C474" t="s">
        <v>53</v>
      </c>
      <c r="D474" t="s">
        <v>36</v>
      </c>
      <c r="E474">
        <v>6101.54</v>
      </c>
      <c r="F474">
        <v>3468.21</v>
      </c>
      <c r="G474">
        <v>2633.33</v>
      </c>
      <c r="H474">
        <v>227</v>
      </c>
      <c r="I474">
        <v>31</v>
      </c>
    </row>
    <row r="475" spans="1:9" x14ac:dyDescent="0.3">
      <c r="A475" t="s">
        <v>40</v>
      </c>
      <c r="B475" t="s">
        <v>22</v>
      </c>
      <c r="C475" t="s">
        <v>32</v>
      </c>
      <c r="D475" t="s">
        <v>36</v>
      </c>
      <c r="E475">
        <v>896.85</v>
      </c>
      <c r="F475">
        <v>567.99</v>
      </c>
      <c r="G475">
        <v>328.86</v>
      </c>
      <c r="H475">
        <v>363</v>
      </c>
      <c r="I475">
        <v>218</v>
      </c>
    </row>
    <row r="476" spans="1:9" x14ac:dyDescent="0.3">
      <c r="A476" t="s">
        <v>52</v>
      </c>
      <c r="B476" t="s">
        <v>22</v>
      </c>
      <c r="C476" t="s">
        <v>23</v>
      </c>
      <c r="D476" t="s">
        <v>17</v>
      </c>
      <c r="E476">
        <v>10838.61</v>
      </c>
      <c r="F476">
        <v>6403.47</v>
      </c>
      <c r="G476">
        <v>4435.1400000000003</v>
      </c>
      <c r="H476">
        <v>237</v>
      </c>
      <c r="I476">
        <v>69</v>
      </c>
    </row>
    <row r="477" spans="1:9" x14ac:dyDescent="0.3">
      <c r="A477" t="s">
        <v>13</v>
      </c>
      <c r="B477" t="s">
        <v>14</v>
      </c>
      <c r="C477" t="s">
        <v>55</v>
      </c>
      <c r="D477" t="s">
        <v>17</v>
      </c>
      <c r="E477">
        <v>14375.91</v>
      </c>
      <c r="F477">
        <v>4133.96</v>
      </c>
      <c r="G477">
        <v>10241.950000000001</v>
      </c>
      <c r="H477">
        <v>771</v>
      </c>
      <c r="I477">
        <v>209</v>
      </c>
    </row>
    <row r="478" spans="1:9" x14ac:dyDescent="0.3">
      <c r="A478" t="s">
        <v>16</v>
      </c>
      <c r="B478" t="s">
        <v>22</v>
      </c>
      <c r="C478" t="s">
        <v>32</v>
      </c>
      <c r="D478" t="s">
        <v>21</v>
      </c>
      <c r="E478">
        <v>7616.61</v>
      </c>
      <c r="F478">
        <v>4494.58</v>
      </c>
      <c r="G478">
        <v>3122.03</v>
      </c>
      <c r="H478">
        <v>424</v>
      </c>
      <c r="I478">
        <v>331</v>
      </c>
    </row>
    <row r="479" spans="1:9" x14ac:dyDescent="0.3">
      <c r="A479" t="s">
        <v>43</v>
      </c>
      <c r="B479" t="s">
        <v>19</v>
      </c>
      <c r="C479" t="s">
        <v>28</v>
      </c>
      <c r="D479" t="s">
        <v>17</v>
      </c>
      <c r="E479">
        <v>11909.11</v>
      </c>
      <c r="F479">
        <v>4570.18</v>
      </c>
      <c r="G479">
        <v>7338.93</v>
      </c>
      <c r="H479">
        <v>609</v>
      </c>
      <c r="I479">
        <v>246</v>
      </c>
    </row>
    <row r="480" spans="1:9" x14ac:dyDescent="0.3">
      <c r="A480" t="s">
        <v>16</v>
      </c>
      <c r="B480" t="s">
        <v>19</v>
      </c>
      <c r="C480" t="s">
        <v>26</v>
      </c>
      <c r="D480" t="s">
        <v>12</v>
      </c>
      <c r="E480">
        <v>12621.46</v>
      </c>
      <c r="F480">
        <v>7838.19</v>
      </c>
      <c r="G480">
        <v>4783.2700000000004</v>
      </c>
      <c r="H480">
        <v>174</v>
      </c>
      <c r="I480">
        <v>168</v>
      </c>
    </row>
    <row r="481" spans="1:9" x14ac:dyDescent="0.3">
      <c r="A481" t="s">
        <v>50</v>
      </c>
      <c r="B481" t="s">
        <v>24</v>
      </c>
      <c r="C481" t="s">
        <v>51</v>
      </c>
      <c r="D481" t="s">
        <v>36</v>
      </c>
      <c r="E481">
        <v>8490.1200000000008</v>
      </c>
      <c r="F481">
        <v>3438.28</v>
      </c>
      <c r="G481">
        <v>5051.84</v>
      </c>
      <c r="H481">
        <v>359</v>
      </c>
      <c r="I481">
        <v>226</v>
      </c>
    </row>
    <row r="482" spans="1:9" x14ac:dyDescent="0.3">
      <c r="A482" t="s">
        <v>9</v>
      </c>
      <c r="B482" t="s">
        <v>22</v>
      </c>
      <c r="C482" t="s">
        <v>23</v>
      </c>
      <c r="D482" t="s">
        <v>36</v>
      </c>
      <c r="E482">
        <v>4124.25</v>
      </c>
      <c r="F482">
        <v>2122.6799999999998</v>
      </c>
      <c r="G482">
        <v>2001.57</v>
      </c>
      <c r="H482">
        <v>659</v>
      </c>
      <c r="I482">
        <v>400</v>
      </c>
    </row>
    <row r="483" spans="1:9" x14ac:dyDescent="0.3">
      <c r="A483" t="s">
        <v>40</v>
      </c>
      <c r="B483" t="s">
        <v>10</v>
      </c>
      <c r="C483" t="s">
        <v>30</v>
      </c>
      <c r="D483" t="s">
        <v>12</v>
      </c>
      <c r="E483">
        <v>6272.71</v>
      </c>
      <c r="F483">
        <v>3769.5</v>
      </c>
      <c r="G483">
        <v>2503.21</v>
      </c>
      <c r="H483">
        <v>492</v>
      </c>
      <c r="I483">
        <v>110</v>
      </c>
    </row>
    <row r="484" spans="1:9" x14ac:dyDescent="0.3">
      <c r="A484" t="s">
        <v>50</v>
      </c>
      <c r="B484" t="s">
        <v>22</v>
      </c>
      <c r="C484" t="s">
        <v>42</v>
      </c>
      <c r="D484" t="s">
        <v>36</v>
      </c>
      <c r="E484">
        <v>1914.81</v>
      </c>
      <c r="F484">
        <v>837.88</v>
      </c>
      <c r="G484">
        <v>1076.93</v>
      </c>
      <c r="H484">
        <v>572</v>
      </c>
      <c r="I484">
        <v>536</v>
      </c>
    </row>
    <row r="485" spans="1:9" x14ac:dyDescent="0.3">
      <c r="A485" t="s">
        <v>45</v>
      </c>
      <c r="B485" t="s">
        <v>24</v>
      </c>
      <c r="C485" t="s">
        <v>46</v>
      </c>
      <c r="D485" t="s">
        <v>21</v>
      </c>
      <c r="E485">
        <v>9149.52</v>
      </c>
      <c r="F485">
        <v>5164</v>
      </c>
      <c r="G485">
        <v>3985.52</v>
      </c>
      <c r="H485">
        <v>645</v>
      </c>
      <c r="I485">
        <v>627</v>
      </c>
    </row>
    <row r="486" spans="1:9" x14ac:dyDescent="0.3">
      <c r="A486" t="s">
        <v>18</v>
      </c>
      <c r="B486" t="s">
        <v>19</v>
      </c>
      <c r="C486" t="s">
        <v>26</v>
      </c>
      <c r="D486" t="s">
        <v>17</v>
      </c>
      <c r="E486">
        <v>14312.68</v>
      </c>
      <c r="F486">
        <v>8120.72</v>
      </c>
      <c r="G486">
        <v>6191.96</v>
      </c>
      <c r="H486">
        <v>581</v>
      </c>
      <c r="I486">
        <v>521</v>
      </c>
    </row>
    <row r="487" spans="1:9" x14ac:dyDescent="0.3">
      <c r="A487" t="s">
        <v>40</v>
      </c>
      <c r="B487" t="s">
        <v>10</v>
      </c>
      <c r="C487" t="s">
        <v>47</v>
      </c>
      <c r="D487" t="s">
        <v>21</v>
      </c>
      <c r="E487">
        <v>2582.31</v>
      </c>
      <c r="F487">
        <v>1461.78</v>
      </c>
      <c r="G487">
        <v>1120.53</v>
      </c>
      <c r="H487">
        <v>605</v>
      </c>
      <c r="I487">
        <v>430</v>
      </c>
    </row>
    <row r="488" spans="1:9" x14ac:dyDescent="0.3">
      <c r="A488" t="s">
        <v>45</v>
      </c>
      <c r="B488" t="s">
        <v>14</v>
      </c>
      <c r="C488" t="s">
        <v>54</v>
      </c>
      <c r="D488" t="s">
        <v>21</v>
      </c>
      <c r="E488">
        <v>7102.93</v>
      </c>
      <c r="F488">
        <v>2967.51</v>
      </c>
      <c r="G488">
        <v>4135.42</v>
      </c>
      <c r="H488">
        <v>196</v>
      </c>
      <c r="I488">
        <v>156</v>
      </c>
    </row>
    <row r="489" spans="1:9" x14ac:dyDescent="0.3">
      <c r="A489" t="s">
        <v>50</v>
      </c>
      <c r="B489" t="s">
        <v>14</v>
      </c>
      <c r="C489" t="s">
        <v>44</v>
      </c>
      <c r="D489" t="s">
        <v>21</v>
      </c>
      <c r="E489">
        <v>4083.22</v>
      </c>
      <c r="F489">
        <v>1584.87</v>
      </c>
      <c r="G489">
        <v>2498.35</v>
      </c>
      <c r="H489">
        <v>638</v>
      </c>
      <c r="I489">
        <v>119</v>
      </c>
    </row>
    <row r="490" spans="1:9" x14ac:dyDescent="0.3">
      <c r="A490" t="s">
        <v>38</v>
      </c>
      <c r="B490" t="s">
        <v>22</v>
      </c>
      <c r="C490" t="s">
        <v>41</v>
      </c>
      <c r="D490" t="s">
        <v>17</v>
      </c>
      <c r="E490">
        <v>8133.62</v>
      </c>
      <c r="F490">
        <v>2910.24</v>
      </c>
      <c r="G490">
        <v>5223.38</v>
      </c>
      <c r="H490">
        <v>538</v>
      </c>
      <c r="I490">
        <v>479</v>
      </c>
    </row>
    <row r="491" spans="1:9" x14ac:dyDescent="0.3">
      <c r="A491" t="s">
        <v>27</v>
      </c>
      <c r="B491" t="s">
        <v>22</v>
      </c>
      <c r="C491" t="s">
        <v>53</v>
      </c>
      <c r="D491" t="s">
        <v>12</v>
      </c>
      <c r="E491">
        <v>5911.78</v>
      </c>
      <c r="F491">
        <v>1593.5</v>
      </c>
      <c r="G491">
        <v>4318.28</v>
      </c>
      <c r="H491">
        <v>191</v>
      </c>
      <c r="I491">
        <v>156</v>
      </c>
    </row>
    <row r="492" spans="1:9" x14ac:dyDescent="0.3">
      <c r="A492" t="s">
        <v>43</v>
      </c>
      <c r="B492" t="s">
        <v>19</v>
      </c>
      <c r="C492" t="s">
        <v>20</v>
      </c>
      <c r="D492" t="s">
        <v>21</v>
      </c>
      <c r="E492">
        <v>1592.81</v>
      </c>
      <c r="F492">
        <v>534.66</v>
      </c>
      <c r="G492">
        <v>1058.1500000000001</v>
      </c>
      <c r="H492">
        <v>878</v>
      </c>
      <c r="I492">
        <v>75</v>
      </c>
    </row>
    <row r="493" spans="1:9" x14ac:dyDescent="0.3">
      <c r="A493" t="s">
        <v>52</v>
      </c>
      <c r="B493" t="s">
        <v>24</v>
      </c>
      <c r="C493" t="s">
        <v>51</v>
      </c>
      <c r="D493" t="s">
        <v>34</v>
      </c>
      <c r="E493">
        <v>7110.98</v>
      </c>
      <c r="F493">
        <v>2531.9899999999998</v>
      </c>
      <c r="G493">
        <v>4578.99</v>
      </c>
      <c r="H493">
        <v>893</v>
      </c>
      <c r="I493">
        <v>92</v>
      </c>
    </row>
    <row r="494" spans="1:9" x14ac:dyDescent="0.3">
      <c r="A494" t="s">
        <v>29</v>
      </c>
      <c r="B494" t="s">
        <v>10</v>
      </c>
      <c r="C494" t="s">
        <v>30</v>
      </c>
      <c r="D494" t="s">
        <v>21</v>
      </c>
      <c r="E494">
        <v>12552.4</v>
      </c>
      <c r="F494">
        <v>5922.23</v>
      </c>
      <c r="G494">
        <v>6630.17</v>
      </c>
      <c r="H494">
        <v>723</v>
      </c>
      <c r="I494">
        <v>80</v>
      </c>
    </row>
    <row r="495" spans="1:9" x14ac:dyDescent="0.3">
      <c r="A495" t="s">
        <v>9</v>
      </c>
      <c r="B495" t="s">
        <v>24</v>
      </c>
      <c r="C495" t="s">
        <v>33</v>
      </c>
      <c r="D495" t="s">
        <v>21</v>
      </c>
      <c r="E495">
        <v>2996.89</v>
      </c>
      <c r="F495">
        <v>895.33</v>
      </c>
      <c r="G495">
        <v>2101.56</v>
      </c>
      <c r="H495">
        <v>345</v>
      </c>
      <c r="I495">
        <v>58</v>
      </c>
    </row>
    <row r="496" spans="1:9" x14ac:dyDescent="0.3">
      <c r="A496" t="s">
        <v>52</v>
      </c>
      <c r="B496" t="s">
        <v>10</v>
      </c>
      <c r="C496" t="s">
        <v>49</v>
      </c>
      <c r="D496" t="s">
        <v>34</v>
      </c>
      <c r="E496">
        <v>10746.18</v>
      </c>
      <c r="F496">
        <v>5375.22</v>
      </c>
      <c r="G496">
        <v>5370.96</v>
      </c>
      <c r="H496">
        <v>400</v>
      </c>
      <c r="I496">
        <v>120</v>
      </c>
    </row>
    <row r="497" spans="1:9" x14ac:dyDescent="0.3">
      <c r="A497" t="s">
        <v>13</v>
      </c>
      <c r="B497" t="s">
        <v>14</v>
      </c>
      <c r="C497" t="s">
        <v>54</v>
      </c>
      <c r="D497" t="s">
        <v>17</v>
      </c>
      <c r="E497">
        <v>2273.77</v>
      </c>
      <c r="F497">
        <v>1259.72</v>
      </c>
      <c r="G497">
        <v>1014.05</v>
      </c>
      <c r="H497">
        <v>554</v>
      </c>
      <c r="I497">
        <v>216</v>
      </c>
    </row>
    <row r="498" spans="1:9" x14ac:dyDescent="0.3">
      <c r="A498" t="s">
        <v>45</v>
      </c>
      <c r="B498" t="s">
        <v>10</v>
      </c>
      <c r="C498" t="s">
        <v>35</v>
      </c>
      <c r="D498" t="s">
        <v>34</v>
      </c>
      <c r="E498">
        <v>10814.66</v>
      </c>
      <c r="F498">
        <v>3482.34</v>
      </c>
      <c r="G498">
        <v>7332.32</v>
      </c>
      <c r="H498">
        <v>245</v>
      </c>
      <c r="I498">
        <v>228</v>
      </c>
    </row>
    <row r="499" spans="1:9" x14ac:dyDescent="0.3">
      <c r="A499" t="s">
        <v>13</v>
      </c>
      <c r="B499" t="s">
        <v>24</v>
      </c>
      <c r="C499" t="s">
        <v>33</v>
      </c>
      <c r="D499" t="s">
        <v>12</v>
      </c>
      <c r="E499">
        <v>5954.29</v>
      </c>
      <c r="F499">
        <v>2430.9699999999998</v>
      </c>
      <c r="G499">
        <v>3523.32</v>
      </c>
      <c r="H499">
        <v>721</v>
      </c>
      <c r="I499">
        <v>56</v>
      </c>
    </row>
    <row r="500" spans="1:9" x14ac:dyDescent="0.3">
      <c r="A500" t="s">
        <v>16</v>
      </c>
      <c r="B500" t="s">
        <v>14</v>
      </c>
      <c r="C500" t="s">
        <v>37</v>
      </c>
      <c r="D500" t="s">
        <v>36</v>
      </c>
      <c r="E500">
        <v>10279.459999999999</v>
      </c>
      <c r="F500">
        <v>2582.02</v>
      </c>
      <c r="G500">
        <v>7697.44</v>
      </c>
      <c r="H500">
        <v>487</v>
      </c>
      <c r="I500">
        <v>144</v>
      </c>
    </row>
    <row r="501" spans="1:9" x14ac:dyDescent="0.3">
      <c r="A501" t="s">
        <v>50</v>
      </c>
      <c r="B501" t="s">
        <v>14</v>
      </c>
      <c r="C501" t="s">
        <v>37</v>
      </c>
      <c r="D501" t="s">
        <v>21</v>
      </c>
      <c r="E501">
        <v>3218.84</v>
      </c>
      <c r="F501">
        <v>1651.23</v>
      </c>
      <c r="G501">
        <v>1567.61</v>
      </c>
      <c r="H501">
        <v>233</v>
      </c>
      <c r="I501">
        <v>72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Dashboard</vt:lpstr>
      <vt:lpstr>PivotData</vt:lpstr>
      <vt:lpstr>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Dhirendra Shukla</cp:lastModifiedBy>
  <dcterms:created xsi:type="dcterms:W3CDTF">2026-06-17T16:58:29Z</dcterms:created>
  <dcterms:modified xsi:type="dcterms:W3CDTF">2026-06-19T02:08:12Z</dcterms:modified>
</cp:coreProperties>
</file>